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-F-I\Gutachten_2021\Abbildungen_Tabellen_Gutachten_2021\Tab_C2-5_2021\"/>
    </mc:Choice>
  </mc:AlternateContent>
  <xr:revisionPtr revIDLastSave="0" documentId="13_ncr:1_{2115D5BB-7348-4D8F-AE04-0A8008F8176A}" xr6:coauthVersionLast="36" xr6:coauthVersionMax="36" xr10:uidLastSave="{00000000-0000-0000-0000-000000000000}"/>
  <bookViews>
    <workbookView xWindow="0" yWindow="0" windowWidth="28800" windowHeight="11625" xr2:uid="{DD185F81-36F8-4558-A670-F6B1E95E0D20}"/>
  </bookViews>
  <sheets>
    <sheet name="Tab_C2-5_2021" sheetId="2" r:id="rId1"/>
  </sheets>
  <definedNames>
    <definedName name="Anlagevermögen" localSheetId="0">#REF!</definedName>
    <definedName name="Anlagevermögen">#REF!</definedName>
    <definedName name="Arbeitnehmer" localSheetId="0">#REF!</definedName>
    <definedName name="Arbeitnehmer">#REF!</definedName>
    <definedName name="Arbeitnehmer__entgelt" localSheetId="0">#REF!</definedName>
    <definedName name="Arbeitnehmer__entgelt">#REF!</definedName>
    <definedName name="Arbeitsproduktivität" localSheetId="0">#REF!</definedName>
    <definedName name="Arbeitsproduktivität">#REF!</definedName>
    <definedName name="Arbeitsvolumen" localSheetId="0">#REF!</definedName>
    <definedName name="Arbeitsvolumen">#REF!</definedName>
    <definedName name="BIP" localSheetId="0">#REF!</definedName>
    <definedName name="BIP">#REF!</definedName>
    <definedName name="Brutto__Netto__anlagevermögen" localSheetId="0">#REF!</definedName>
    <definedName name="Brutto__Netto__anlagevermögen">#REF!</definedName>
    <definedName name="Bruttoanlage__investitionen" localSheetId="0">#REF!</definedName>
    <definedName name="Bruttoanlage__investitionen">#REF!</definedName>
    <definedName name="Bruttolöhne_und___gehälter" localSheetId="0">#REF!</definedName>
    <definedName name="Bruttolöhne_und___gehälter">#REF!</definedName>
    <definedName name="Bruttonational__einkommen" localSheetId="0">#REF!</definedName>
    <definedName name="Bruttonational__einkommen">#REF!</definedName>
    <definedName name="Bruttosozialprodukt" localSheetId="0">#REF!</definedName>
    <definedName name="Bruttosozialprodukt">#REF!</definedName>
    <definedName name="Einwohner" localSheetId="0">#REF!</definedName>
    <definedName name="Einwohner">#REF!</definedName>
    <definedName name="Erwerbstätige" localSheetId="0">#REF!</definedName>
    <definedName name="Erwerbstätige">#REF!</definedName>
    <definedName name="Inlandskonzept" localSheetId="0">#REF!</definedName>
    <definedName name="Inlandskonzept">#REF!</definedName>
    <definedName name="Investitionsquote" localSheetId="0">#REF!</definedName>
    <definedName name="Investitionsquote">#REF!</definedName>
    <definedName name="Kapitalintensität" localSheetId="0">#REF!</definedName>
    <definedName name="Kapitalintensität">#REF!</definedName>
    <definedName name="Kapitalproduktivität_Kapitalkoeffizient_Kapitalintensität" localSheetId="0">#REF!</definedName>
    <definedName name="Kapitalproduktivität_Kapitalkoeffizient_Kapitalintensität">#REF!</definedName>
    <definedName name="Kapitalstock" localSheetId="0">#REF!</definedName>
    <definedName name="Kapitalstock">#REF!</definedName>
    <definedName name="Kettenindex" localSheetId="0">#REF!</definedName>
    <definedName name="Kettenindex">#REF!</definedName>
    <definedName name="Konsumausgaben_Staat" localSheetId="0">#REF!</definedName>
    <definedName name="Konsumausgaben_Staat">#REF!</definedName>
    <definedName name="Lohnkosten" localSheetId="0">#REF!</definedName>
    <definedName name="Lohnkosten">#REF!</definedName>
    <definedName name="Lohnstückkosten" localSheetId="0">#REF!</definedName>
    <definedName name="Lohnstückkosten">#REF!</definedName>
    <definedName name="Modernitätsgrad" localSheetId="0">#REF!</definedName>
    <definedName name="Modernitätsgrad">#REF!</definedName>
    <definedName name="Neue_Anlagen" localSheetId="0">#REF!</definedName>
    <definedName name="Neue_Anlagen">#REF!</definedName>
    <definedName name="Neue_Ausrüstungen" localSheetId="0">#REF!</definedName>
    <definedName name="Neue_Ausrüstungen">#REF!</definedName>
    <definedName name="Neue_Bauten" localSheetId="0">#REF!</definedName>
    <definedName name="Neue_Bauten">#REF!</definedName>
    <definedName name="Oben" localSheetId="0">#REF!</definedName>
    <definedName name="Oben">#REF!</definedName>
    <definedName name="PEK" localSheetId="0">#REF!</definedName>
    <definedName name="PEK">#REF!</definedName>
    <definedName name="PEKpHH" localSheetId="0">#REF!</definedName>
    <definedName name="PEKpHH">#REF!</definedName>
    <definedName name="Preiskonzept" localSheetId="0">#REF!</definedName>
    <definedName name="Preiskonzept">#REF!</definedName>
    <definedName name="PrimEK" localSheetId="0">#REF!</definedName>
    <definedName name="PrimEK">#REF!</definedName>
    <definedName name="PrimEK_VK" localSheetId="0">#REF!</definedName>
    <definedName name="PrimEK_VK">#REF!</definedName>
    <definedName name="Private_Konsumausgaben" localSheetId="0">#REF!</definedName>
    <definedName name="Private_Konsumausgaben">#REF!</definedName>
    <definedName name="Sozbeiträge_Arbeitgeber" localSheetId="0">#REF!</definedName>
    <definedName name="Sozbeiträge_Arbeitgeber">#REF!</definedName>
    <definedName name="Sparen_Sparquote" localSheetId="0">#REF!</definedName>
    <definedName name="Sparen_Sparquote">#REF!</definedName>
    <definedName name="Verfügbares_Einkomme" localSheetId="0">#REF!</definedName>
    <definedName name="Verfügbares_Einkomme">#REF!</definedName>
    <definedName name="Volkseinkommen" localSheetId="0">#REF!</definedName>
    <definedName name="Volkseinkommen">#REF!</definedName>
    <definedName name="Wiederbeschaffungspreise" localSheetId="0">#REF!</definedName>
    <definedName name="Wiederbeschaffungspreise">#REF!</definedName>
    <definedName name="xy" localSheetId="0">#REF!</definedName>
    <definedName name="xy">#REF!</definedName>
    <definedName name="Zeichenerklärung" localSheetId="0">#REF!</definedName>
    <definedName name="Zeichenerklärung">#REF!</definedName>
    <definedName name="Zeicherklärung" localSheetId="0">#REF!</definedName>
    <definedName name="Zeicherklärung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10" i="2"/>
  <c r="B17" i="2" s="1"/>
  <c r="B11" i="2"/>
  <c r="B12" i="2"/>
  <c r="B13" i="2"/>
  <c r="B14" i="2"/>
  <c r="B15" i="2"/>
  <c r="B16" i="2"/>
  <c r="B20" i="2"/>
  <c r="B7" i="2" s="1"/>
  <c r="B18" i="2" s="1"/>
  <c r="B21" i="2"/>
  <c r="B22" i="2"/>
  <c r="B23" i="2"/>
  <c r="B26" i="2"/>
  <c r="B27" i="2"/>
</calcChain>
</file>

<file path=xl/sharedStrings.xml><?xml version="1.0" encoding="utf-8"?>
<sst xmlns="http://schemas.openxmlformats.org/spreadsheetml/2006/main" count="33" uniqueCount="33">
  <si>
    <t xml:space="preserve"> </t>
  </si>
  <si>
    <t>© EFI - Expertenkommission Forschung und Innovation 2021.</t>
  </si>
  <si>
    <t>Interne FuE: FuE, die innerhalb des Unternehmens durchgeführt wird, unabhängig davon, ob für eigene Zwecke oder im Auftrag anderer.</t>
  </si>
  <si>
    <t xml:space="preserve">Technologieklassen in der Industrie </t>
  </si>
  <si>
    <t xml:space="preserve">≥ 1.000 Beschäftigte </t>
  </si>
  <si>
    <t>500-999 Beschäftigte</t>
  </si>
  <si>
    <t xml:space="preserve">100-499 Beschäftigte </t>
  </si>
  <si>
    <t>&lt; 100 Beschäftigte</t>
  </si>
  <si>
    <t xml:space="preserve">übrige Wirtschaftszweige </t>
  </si>
  <si>
    <t>Fahrzeugbau</t>
  </si>
  <si>
    <t>Maschinenbau</t>
  </si>
  <si>
    <t>Elektrotechnik/Elektronik</t>
  </si>
  <si>
    <t>Metallerzeugung und -bearbeitung</t>
  </si>
  <si>
    <t>Kunststoff-, Glas- u. Keramikindustrie</t>
  </si>
  <si>
    <t>pharmazeutische Industrie</t>
  </si>
  <si>
    <t>chemische Industrie</t>
  </si>
  <si>
    <t xml:space="preserve">alle forschenden Unternehmen </t>
  </si>
  <si>
    <t>in Prozent</t>
  </si>
  <si>
    <t>in 1.000 Euro</t>
  </si>
  <si>
    <t>Ausland</t>
  </si>
  <si>
    <t>Staat</t>
  </si>
  <si>
    <t>Wirtschaft</t>
  </si>
  <si>
    <t xml:space="preserve">        davon finanziert von</t>
  </si>
  <si>
    <t xml:space="preserve">insgesamt </t>
  </si>
  <si>
    <t>interne FuE-Ausgaben</t>
  </si>
  <si>
    <t xml:space="preserve">C 2-5: Interne FuE-Ausgaben der Unternehmen nach Herkunft der Mittel, Wirtschaftszweigen sowie Größen- und Technologieklassen 2017 </t>
  </si>
  <si>
    <t>Gutachten zu Forschung, Innovation und technologischer Leistungsfähigkeit Deutschlands 2021.</t>
  </si>
  <si>
    <t>sonstigen inländischen Institutionen 
(z.B. Hochschulen)</t>
  </si>
  <si>
    <t>Verarbeitendes Gewerbe</t>
  </si>
  <si>
    <t>übriges Verarbeitendes Gewerbe</t>
  </si>
  <si>
    <t>Spitzentechnologie 
(&gt; 9 Prozent FuE-Aufwand/Umsatz)</t>
  </si>
  <si>
    <t>hochwertige Technologie
(3-9 Prozent FuE-Aufwand/Umsatz)</t>
  </si>
  <si>
    <t>Quelle: SV Wissenschaftsstatistik in Gehrke et al. (2020).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</si>
</sst>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sz val="8"/>
      <name val="Arial Narrow"/>
      <family val="2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indexed="64"/>
      </top>
      <bottom/>
      <diagonal/>
    </border>
    <border>
      <left style="thin">
        <color theme="0" tint="-0.14996795556505021"/>
      </left>
      <right/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34">
    <xf numFmtId="0" fontId="0" fillId="0" borderId="0" xfId="0"/>
    <xf numFmtId="0" fontId="1" fillId="0" borderId="0" xfId="1"/>
    <xf numFmtId="0" fontId="3" fillId="0" borderId="5" xfId="1" applyFont="1" applyBorder="1" applyAlignment="1">
      <alignment horizontal="left" vertical="top"/>
    </xf>
    <xf numFmtId="0" fontId="5" fillId="2" borderId="5" xfId="1" applyFont="1" applyFill="1" applyBorder="1" applyAlignment="1">
      <alignment horizontal="left" vertical="top"/>
    </xf>
    <xf numFmtId="0" fontId="3" fillId="0" borderId="5" xfId="1" applyFont="1" applyBorder="1" applyAlignment="1">
      <alignment horizontal="left" vertical="top" indent="2"/>
    </xf>
    <xf numFmtId="0" fontId="5" fillId="2" borderId="6" xfId="1" applyFont="1" applyFill="1" applyBorder="1" applyAlignment="1">
      <alignment horizontal="left" vertical="top"/>
    </xf>
    <xf numFmtId="0" fontId="5" fillId="2" borderId="8" xfId="1" applyFont="1" applyFill="1" applyBorder="1" applyAlignment="1">
      <alignment horizontal="left" vertical="top"/>
    </xf>
    <xf numFmtId="0" fontId="3" fillId="0" borderId="1" xfId="1" applyFont="1" applyBorder="1" applyAlignment="1">
      <alignment horizontal="left" vertical="top"/>
    </xf>
    <xf numFmtId="0" fontId="3" fillId="0" borderId="0" xfId="1" applyFont="1" applyAlignment="1">
      <alignment horizontal="center" vertical="top"/>
    </xf>
    <xf numFmtId="0" fontId="3" fillId="0" borderId="11" xfId="1" applyFont="1" applyBorder="1" applyAlignment="1">
      <alignment horizontal="left" vertical="top"/>
    </xf>
    <xf numFmtId="0" fontId="3" fillId="0" borderId="3" xfId="1" applyFont="1" applyBorder="1" applyAlignment="1">
      <alignment vertical="top"/>
    </xf>
    <xf numFmtId="3" fontId="5" fillId="0" borderId="7" xfId="3" applyNumberFormat="1" applyFont="1" applyBorder="1" applyAlignment="1">
      <alignment horizontal="center"/>
    </xf>
    <xf numFmtId="164" fontId="5" fillId="0" borderId="0" xfId="3" applyNumberFormat="1" applyFont="1" applyAlignment="1">
      <alignment horizontal="center"/>
    </xf>
    <xf numFmtId="164" fontId="5" fillId="0" borderId="2" xfId="3" applyNumberFormat="1" applyFont="1" applyBorder="1" applyAlignment="1">
      <alignment horizontal="center"/>
    </xf>
    <xf numFmtId="3" fontId="3" fillId="0" borderId="3" xfId="3" applyNumberFormat="1" applyFont="1" applyBorder="1" applyAlignment="1">
      <alignment horizontal="center"/>
    </xf>
    <xf numFmtId="164" fontId="3" fillId="0" borderId="0" xfId="3" applyNumberFormat="1" applyFont="1" applyAlignment="1">
      <alignment horizontal="center"/>
    </xf>
    <xf numFmtId="164" fontId="1" fillId="0" borderId="0" xfId="1" applyNumberFormat="1"/>
    <xf numFmtId="0" fontId="3" fillId="0" borderId="2" xfId="1" applyFont="1" applyBorder="1" applyAlignment="1">
      <alignment horizontal="left"/>
    </xf>
    <xf numFmtId="0" fontId="3" fillId="0" borderId="0" xfId="1" applyFont="1" applyAlignment="1">
      <alignment horizontal="left" vertical="center"/>
    </xf>
    <xf numFmtId="0" fontId="3" fillId="0" borderId="1" xfId="2" applyFont="1" applyBorder="1" applyAlignment="1">
      <alignment horizontal="left" vertical="top"/>
    </xf>
    <xf numFmtId="0" fontId="3" fillId="0" borderId="0" xfId="2" applyFont="1" applyAlignment="1">
      <alignment horizontal="left" vertical="top"/>
    </xf>
    <xf numFmtId="0" fontId="5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top"/>
    </xf>
    <xf numFmtId="0" fontId="3" fillId="0" borderId="2" xfId="1" applyFont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5" fillId="0" borderId="11" xfId="1" applyFont="1" applyBorder="1" applyAlignment="1">
      <alignment horizontal="center" vertical="top"/>
    </xf>
    <xf numFmtId="0" fontId="3" fillId="0" borderId="9" xfId="1" applyFont="1" applyBorder="1" applyAlignment="1">
      <alignment vertical="top"/>
    </xf>
    <xf numFmtId="0" fontId="3" fillId="0" borderId="10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4" fontId="3" fillId="0" borderId="13" xfId="1" applyNumberFormat="1" applyFont="1" applyBorder="1" applyAlignment="1">
      <alignment horizontal="center" vertical="top"/>
    </xf>
    <xf numFmtId="0" fontId="3" fillId="0" borderId="5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</cellXfs>
  <cellStyles count="4">
    <cellStyle name="Standard" xfId="0" builtinId="0"/>
    <cellStyle name="Standard 5" xfId="1" xr:uid="{0A2C86F9-18D6-4934-B45F-122A705FD47D}"/>
    <cellStyle name="Standard_2011_neu" xfId="2" xr:uid="{A2BBC2AE-7AA6-4277-B338-8103A0842528}"/>
    <cellStyle name="Standard_Abb_C2-5_2016_1" xfId="3" xr:uid="{3F2E6EE9-7448-463F-97EE-01C28CF216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4C6C1-3397-46A2-AEA5-8176D87DEE40}">
  <dimension ref="A1:G35"/>
  <sheetViews>
    <sheetView tabSelected="1" topLeftCell="A22" zoomScale="115" zoomScaleNormal="115" workbookViewId="0">
      <selection activeCell="A30" sqref="A30:F30"/>
    </sheetView>
  </sheetViews>
  <sheetFormatPr baseColWidth="10" defaultRowHeight="12.75" x14ac:dyDescent="0.2"/>
  <cols>
    <col min="1" max="1" width="39.85546875" style="1" customWidth="1"/>
    <col min="2" max="6" width="17.7109375" style="1" customWidth="1"/>
    <col min="7" max="8" width="11.42578125" style="1"/>
    <col min="9" max="9" width="9.140625" style="1" bestFit="1" customWidth="1"/>
    <col min="10" max="10" width="10.140625" style="1" bestFit="1" customWidth="1"/>
    <col min="11" max="16384" width="11.42578125" style="1"/>
  </cols>
  <sheetData>
    <row r="1" spans="1:7" ht="15" x14ac:dyDescent="0.2">
      <c r="A1" s="20" t="s">
        <v>26</v>
      </c>
      <c r="B1" s="20"/>
      <c r="C1" s="20"/>
      <c r="D1" s="20"/>
      <c r="E1" s="20"/>
      <c r="F1" s="20"/>
    </row>
    <row r="2" spans="1:7" ht="14.25" x14ac:dyDescent="0.2">
      <c r="A2" s="21" t="s">
        <v>25</v>
      </c>
      <c r="B2" s="21"/>
      <c r="C2" s="21"/>
      <c r="D2" s="21"/>
      <c r="E2" s="21"/>
      <c r="F2" s="21"/>
    </row>
    <row r="3" spans="1:7" ht="15" x14ac:dyDescent="0.2">
      <c r="A3" s="9"/>
      <c r="B3" s="25" t="s">
        <v>24</v>
      </c>
      <c r="C3" s="25"/>
      <c r="D3" s="25"/>
      <c r="E3" s="25"/>
      <c r="F3" s="25"/>
    </row>
    <row r="4" spans="1:7" ht="15" x14ac:dyDescent="0.25">
      <c r="A4" s="22"/>
      <c r="B4" s="27" t="s">
        <v>23</v>
      </c>
      <c r="C4" s="23" t="s">
        <v>22</v>
      </c>
      <c r="D4" s="23"/>
      <c r="E4" s="23"/>
      <c r="F4" s="23"/>
    </row>
    <row r="5" spans="1:7" ht="63.75" customHeight="1" x14ac:dyDescent="0.25">
      <c r="A5" s="22"/>
      <c r="B5" s="26"/>
      <c r="C5" s="28" t="s">
        <v>21</v>
      </c>
      <c r="D5" s="29" t="s">
        <v>20</v>
      </c>
      <c r="E5" s="30" t="s">
        <v>27</v>
      </c>
      <c r="F5" s="29" t="s">
        <v>19</v>
      </c>
    </row>
    <row r="6" spans="1:7" ht="15" customHeight="1" x14ac:dyDescent="0.2">
      <c r="A6" s="7"/>
      <c r="B6" s="31" t="s">
        <v>18</v>
      </c>
      <c r="C6" s="24" t="s">
        <v>17</v>
      </c>
      <c r="D6" s="24"/>
      <c r="E6" s="24"/>
      <c r="F6" s="24"/>
    </row>
    <row r="7" spans="1:7" ht="15" customHeight="1" x14ac:dyDescent="0.2">
      <c r="A7" s="6" t="s">
        <v>16</v>
      </c>
      <c r="B7" s="11">
        <f>SUM(B20:B23)</f>
        <v>68787323.49000001</v>
      </c>
      <c r="C7" s="12">
        <v>90.443597243285367</v>
      </c>
      <c r="D7" s="12">
        <v>3.1712014792164358</v>
      </c>
      <c r="E7" s="12">
        <v>0.12741958754184959</v>
      </c>
      <c r="F7" s="13">
        <v>6.2577816774272543</v>
      </c>
      <c r="G7" s="16"/>
    </row>
    <row r="8" spans="1:7" ht="15" customHeight="1" x14ac:dyDescent="0.25">
      <c r="A8" s="5"/>
      <c r="B8" s="14"/>
      <c r="C8" s="15"/>
      <c r="D8" s="15"/>
      <c r="E8" s="15"/>
      <c r="F8" s="15"/>
    </row>
    <row r="9" spans="1:7" ht="15" customHeight="1" x14ac:dyDescent="0.25">
      <c r="A9" s="2" t="s">
        <v>28</v>
      </c>
      <c r="B9" s="14">
        <f>58493.50186*1000</f>
        <v>58493501.859999999</v>
      </c>
      <c r="C9" s="15">
        <v>91.582313640462573</v>
      </c>
      <c r="D9" s="15">
        <v>1.7654150839925473</v>
      </c>
      <c r="E9" s="15">
        <v>0.11800235518574559</v>
      </c>
      <c r="F9" s="15">
        <v>6.5342689203591435</v>
      </c>
    </row>
    <row r="10" spans="1:7" ht="15" customHeight="1" x14ac:dyDescent="0.25">
      <c r="A10" s="4" t="s">
        <v>15</v>
      </c>
      <c r="B10" s="14">
        <f>4065.08355*1000</f>
        <v>4065083.55</v>
      </c>
      <c r="C10" s="15">
        <v>91.120572308841531</v>
      </c>
      <c r="D10" s="15">
        <v>1.3886861530199324</v>
      </c>
      <c r="E10" s="15">
        <v>2.5041616056653986E-2</v>
      </c>
      <c r="F10" s="15">
        <v>7.4656999220818694</v>
      </c>
    </row>
    <row r="11" spans="1:7" ht="15" customHeight="1" x14ac:dyDescent="0.25">
      <c r="A11" s="4" t="s">
        <v>14</v>
      </c>
      <c r="B11" s="14">
        <f>4630.94004*1000</f>
        <v>4630940.04</v>
      </c>
      <c r="C11" s="15">
        <v>80.170823204533519</v>
      </c>
      <c r="D11" s="15"/>
      <c r="E11" s="15"/>
      <c r="F11" s="15">
        <v>18.937886181777969</v>
      </c>
    </row>
    <row r="12" spans="1:7" ht="15" customHeight="1" x14ac:dyDescent="0.25">
      <c r="A12" s="4" t="s">
        <v>13</v>
      </c>
      <c r="B12" s="14">
        <f>1468.44535*1000</f>
        <v>1468445.3499999999</v>
      </c>
      <c r="C12" s="15">
        <v>94.902779780666805</v>
      </c>
      <c r="D12" s="15">
        <v>2.7322388749532287</v>
      </c>
      <c r="E12" s="15">
        <v>0.18629898276356691</v>
      </c>
      <c r="F12" s="15">
        <v>2.1786823616163926</v>
      </c>
    </row>
    <row r="13" spans="1:7" ht="15" customHeight="1" x14ac:dyDescent="0.25">
      <c r="A13" s="4" t="s">
        <v>12</v>
      </c>
      <c r="B13" s="14">
        <f>1499.20147*1000</f>
        <v>1499201.47</v>
      </c>
      <c r="C13" s="15">
        <v>80.243473583013966</v>
      </c>
      <c r="D13" s="15">
        <v>8.3333196637398501</v>
      </c>
      <c r="E13" s="15">
        <v>0.26752738119899261</v>
      </c>
      <c r="F13" s="15">
        <v>11.155679372047215</v>
      </c>
    </row>
    <row r="14" spans="1:7" ht="15" customHeight="1" x14ac:dyDescent="0.25">
      <c r="A14" s="4" t="s">
        <v>11</v>
      </c>
      <c r="B14" s="14">
        <f>10431.41997*1000</f>
        <v>10431419.970000001</v>
      </c>
      <c r="C14" s="15">
        <v>89.676535346773662</v>
      </c>
      <c r="D14" s="15">
        <v>2.7182707582229759</v>
      </c>
      <c r="E14" s="15">
        <v>4.7257815096832877E-2</v>
      </c>
      <c r="F14" s="15">
        <v>7.5579361757707488</v>
      </c>
    </row>
    <row r="15" spans="1:7" ht="15" customHeight="1" x14ac:dyDescent="0.25">
      <c r="A15" s="4" t="s">
        <v>10</v>
      </c>
      <c r="B15" s="14">
        <f>7116.70614*1000</f>
        <v>7116706.1400000006</v>
      </c>
      <c r="C15" s="15">
        <v>95.594251347913243</v>
      </c>
      <c r="D15" s="15">
        <v>2.2928605716979389</v>
      </c>
      <c r="E15" s="15">
        <v>8.0085900357525525E-2</v>
      </c>
      <c r="F15" s="15">
        <v>2.0328021800313034</v>
      </c>
    </row>
    <row r="16" spans="1:7" ht="15" customHeight="1" x14ac:dyDescent="0.25">
      <c r="A16" s="4" t="s">
        <v>9</v>
      </c>
      <c r="B16" s="14">
        <f>27431.53075*1000</f>
        <v>27431530.75</v>
      </c>
      <c r="C16" s="15">
        <v>93.655861399264651</v>
      </c>
      <c r="D16" s="15">
        <v>1.0111774211864297</v>
      </c>
      <c r="E16" s="15">
        <v>0.17427156366385241</v>
      </c>
      <c r="F16" s="15">
        <v>5.217765992295635</v>
      </c>
    </row>
    <row r="17" spans="1:6" ht="15" customHeight="1" x14ac:dyDescent="0.25">
      <c r="A17" s="4" t="s">
        <v>29</v>
      </c>
      <c r="B17" s="14">
        <f>B9-SUM(B10:B16)</f>
        <v>1850174.5899999961</v>
      </c>
      <c r="C17" s="15">
        <v>92.956636896161967</v>
      </c>
      <c r="D17" s="15">
        <v>4.3403047435063584</v>
      </c>
      <c r="E17" s="15">
        <v>7.57981548828012E-2</v>
      </c>
      <c r="F17" s="15">
        <v>2.6272598341568432</v>
      </c>
    </row>
    <row r="18" spans="1:6" ht="15" customHeight="1" x14ac:dyDescent="0.25">
      <c r="A18" s="2" t="s">
        <v>8</v>
      </c>
      <c r="B18" s="14">
        <f>B7-B9</f>
        <v>10293821.63000001</v>
      </c>
      <c r="C18" s="15">
        <v>86.117041791709269</v>
      </c>
      <c r="D18" s="15">
        <v>9.5495321514585001</v>
      </c>
      <c r="E18" s="15">
        <v>0.14197538634808984</v>
      </c>
      <c r="F18" s="15">
        <v>4.191450556127374</v>
      </c>
    </row>
    <row r="19" spans="1:6" ht="15" customHeight="1" x14ac:dyDescent="0.2">
      <c r="A19" s="10"/>
      <c r="B19" s="8"/>
      <c r="C19" s="8"/>
      <c r="D19" s="8"/>
      <c r="E19" s="8"/>
      <c r="F19" s="8"/>
    </row>
    <row r="20" spans="1:6" ht="15" customHeight="1" x14ac:dyDescent="0.25">
      <c r="A20" s="2" t="s">
        <v>7</v>
      </c>
      <c r="B20" s="14">
        <f>3153.90765*1000</f>
        <v>3153907.65</v>
      </c>
      <c r="C20" s="15">
        <v>70.83524528089832</v>
      </c>
      <c r="D20" s="15">
        <v>21.619464315678346</v>
      </c>
      <c r="E20" s="15">
        <v>0.46704070301272771</v>
      </c>
      <c r="F20" s="15">
        <v>7.0782494271485561</v>
      </c>
    </row>
    <row r="21" spans="1:6" ht="15" customHeight="1" x14ac:dyDescent="0.25">
      <c r="A21" s="2" t="s">
        <v>6</v>
      </c>
      <c r="B21" s="14">
        <f>5731.2281*1000</f>
        <v>5731228.1000000006</v>
      </c>
      <c r="C21" s="15">
        <v>84.519680427019679</v>
      </c>
      <c r="D21" s="15">
        <v>7.9657448325104747</v>
      </c>
      <c r="E21" s="15">
        <v>0.18601381967163899</v>
      </c>
      <c r="F21" s="15">
        <v>7.3285609207982221</v>
      </c>
    </row>
    <row r="22" spans="1:6" ht="15" customHeight="1" x14ac:dyDescent="0.25">
      <c r="A22" s="2" t="s">
        <v>5</v>
      </c>
      <c r="B22" s="14">
        <f>4098.69046*1000</f>
        <v>4098690.46</v>
      </c>
      <c r="C22" s="15">
        <v>88.519482061572063</v>
      </c>
      <c r="D22" s="15">
        <v>6.2117515982422784</v>
      </c>
      <c r="E22" s="15">
        <v>9.0707028520765634E-2</v>
      </c>
      <c r="F22" s="15">
        <v>5.1780593116648967</v>
      </c>
    </row>
    <row r="23" spans="1:6" ht="15" customHeight="1" x14ac:dyDescent="0.25">
      <c r="A23" s="2" t="s">
        <v>4</v>
      </c>
      <c r="B23" s="14">
        <f>55803.49728*1000</f>
        <v>55803497.280000001</v>
      </c>
      <c r="C23" s="15">
        <v>92.301556105550034</v>
      </c>
      <c r="D23" s="15">
        <v>1.4127989160966845</v>
      </c>
      <c r="E23" s="15">
        <v>0.10490348748204641</v>
      </c>
      <c r="F23" s="15">
        <v>6.1807414908712275</v>
      </c>
    </row>
    <row r="24" spans="1:6" ht="15" customHeight="1" x14ac:dyDescent="0.2">
      <c r="A24" s="10"/>
      <c r="B24" s="8"/>
      <c r="C24" s="8"/>
      <c r="D24" s="8"/>
      <c r="E24" s="8"/>
      <c r="F24" s="8"/>
    </row>
    <row r="25" spans="1:6" ht="15" customHeight="1" x14ac:dyDescent="0.25">
      <c r="A25" s="3" t="s">
        <v>3</v>
      </c>
      <c r="B25" s="14"/>
      <c r="C25" s="15"/>
      <c r="D25" s="15"/>
      <c r="E25" s="15"/>
      <c r="F25" s="15"/>
    </row>
    <row r="26" spans="1:6" ht="30" customHeight="1" x14ac:dyDescent="0.25">
      <c r="A26" s="32" t="s">
        <v>30</v>
      </c>
      <c r="B26" s="14">
        <f>14263.53637*1000</f>
        <v>14263536.369999999</v>
      </c>
      <c r="C26" s="15">
        <v>84.543072239171408</v>
      </c>
      <c r="D26" s="15">
        <v>3.4401065783816707</v>
      </c>
      <c r="E26" s="15">
        <v>2.1949857990302864E-2</v>
      </c>
      <c r="F26" s="15">
        <v>11.994871394565472</v>
      </c>
    </row>
    <row r="27" spans="1:6" ht="30" customHeight="1" x14ac:dyDescent="0.25">
      <c r="A27" s="33" t="s">
        <v>31</v>
      </c>
      <c r="B27" s="14">
        <f>38768.51875*1000</f>
        <v>38768518.75</v>
      </c>
      <c r="C27" s="15">
        <v>94.310899924934461</v>
      </c>
      <c r="D27" s="15">
        <v>0.91198625969869018</v>
      </c>
      <c r="E27" s="15">
        <v>0.14287002553874875</v>
      </c>
      <c r="F27" s="15">
        <v>4.634243789828111</v>
      </c>
    </row>
    <row r="28" spans="1:6" ht="15" customHeight="1" x14ac:dyDescent="0.25">
      <c r="A28" s="17" t="s">
        <v>2</v>
      </c>
      <c r="B28" s="17"/>
      <c r="C28" s="17"/>
      <c r="D28" s="17"/>
      <c r="E28" s="17"/>
      <c r="F28" s="17"/>
    </row>
    <row r="29" spans="1:6" ht="15" customHeight="1" x14ac:dyDescent="0.2">
      <c r="A29" s="18" t="s">
        <v>32</v>
      </c>
      <c r="B29" s="18"/>
      <c r="C29" s="18"/>
      <c r="D29" s="18"/>
      <c r="E29" s="18"/>
      <c r="F29" s="18"/>
    </row>
    <row r="30" spans="1:6" ht="15" customHeight="1" x14ac:dyDescent="0.2">
      <c r="A30" s="19" t="s">
        <v>1</v>
      </c>
      <c r="B30" s="19"/>
      <c r="C30" s="19"/>
      <c r="D30" s="19"/>
      <c r="E30" s="19"/>
      <c r="F30" s="19"/>
    </row>
    <row r="33" spans="1:1" x14ac:dyDescent="0.2">
      <c r="A33" s="1" t="s">
        <v>0</v>
      </c>
    </row>
    <row r="35" spans="1:1" ht="14.25" customHeight="1" x14ac:dyDescent="0.2"/>
  </sheetData>
  <mergeCells count="9">
    <mergeCell ref="A28:F28"/>
    <mergeCell ref="A29:F29"/>
    <mergeCell ref="A30:F30"/>
    <mergeCell ref="A1:F1"/>
    <mergeCell ref="A2:F2"/>
    <mergeCell ref="B3:F3"/>
    <mergeCell ref="A4:A5"/>
    <mergeCell ref="C4:F4"/>
    <mergeCell ref="C6:F6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Tab_C2-5_2021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Stolz, Christopher</dc:creator>
  <cp:lastModifiedBy>Stolz, Christopher</cp:lastModifiedBy>
  <dcterms:created xsi:type="dcterms:W3CDTF">2021-01-21T16:25:31Z</dcterms:created>
  <dcterms:modified xsi:type="dcterms:W3CDTF">2021-02-11T16:23:01Z</dcterms:modified>
</cp:coreProperties>
</file>