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30" windowWidth="25200" windowHeight="11985" firstSheet="2" activeTab="2"/>
  </bookViews>
  <sheets>
    <sheet name="DEU_MNU_95_13" sheetId="8" state="hidden" r:id="rId1"/>
    <sheet name="Inward" sheetId="12" state="hidden" r:id="rId2"/>
    <sheet name="Abb_B3-4-2_2017" sheetId="16" r:id="rId3"/>
  </sheets>
  <definedNames>
    <definedName name="_xlnm._FilterDatabase" localSheetId="1" hidden="1">Inward!$A$5:$B$5</definedName>
  </definedNames>
  <calcPr calcId="145621"/>
</workbook>
</file>

<file path=xl/calcChain.xml><?xml version="1.0" encoding="utf-8"?>
<calcChain xmlns="http://schemas.openxmlformats.org/spreadsheetml/2006/main">
  <c r="F88" i="12" l="1"/>
  <c r="E88" i="12"/>
  <c r="D88" i="12"/>
  <c r="C88" i="12"/>
  <c r="B88" i="12"/>
  <c r="E84" i="12"/>
  <c r="D84" i="12"/>
  <c r="C84" i="12"/>
  <c r="B84" i="12"/>
  <c r="C76" i="12" l="1"/>
  <c r="D76" i="12"/>
  <c r="E76" i="12"/>
  <c r="F76" i="12"/>
  <c r="G76" i="12"/>
  <c r="H76" i="12"/>
  <c r="I76" i="12"/>
  <c r="J76" i="12"/>
  <c r="K76" i="12"/>
  <c r="L76" i="12"/>
  <c r="M76" i="12"/>
  <c r="B76" i="12"/>
  <c r="Z7" i="8" l="1"/>
  <c r="Y7" i="8"/>
  <c r="X7" i="8"/>
  <c r="W7" i="8"/>
  <c r="V7" i="8"/>
  <c r="U7" i="8"/>
  <c r="T7" i="8"/>
  <c r="S7" i="8"/>
  <c r="R7" i="8"/>
  <c r="Q7" i="8"/>
  <c r="Y6" i="8"/>
  <c r="X6" i="8"/>
  <c r="W6" i="8"/>
  <c r="V6" i="8"/>
  <c r="U6" i="8"/>
  <c r="T6" i="8"/>
  <c r="S6" i="8"/>
  <c r="R6" i="8"/>
  <c r="Q6" i="8"/>
  <c r="Y5" i="8"/>
  <c r="X5" i="8"/>
  <c r="W5" i="8"/>
  <c r="V5" i="8"/>
  <c r="U5" i="8"/>
  <c r="T5" i="8"/>
  <c r="S5" i="8"/>
  <c r="R5" i="8"/>
  <c r="Q5" i="8"/>
  <c r="Z5" i="8"/>
  <c r="Z6" i="8" l="1"/>
</calcChain>
</file>

<file path=xl/sharedStrings.xml><?xml version="1.0" encoding="utf-8"?>
<sst xmlns="http://schemas.openxmlformats.org/spreadsheetml/2006/main" count="113" uniqueCount="103">
  <si>
    <t>Japan</t>
  </si>
  <si>
    <t>Schweden</t>
  </si>
  <si>
    <t xml:space="preserve">FuE-Gesamtaufwendungen </t>
  </si>
  <si>
    <t>USA</t>
  </si>
  <si>
    <t>global</t>
  </si>
  <si>
    <t>Italien</t>
  </si>
  <si>
    <t>Kanada</t>
  </si>
  <si>
    <t>in Mrd. Euro</t>
  </si>
  <si>
    <t>Sept. 2015</t>
  </si>
  <si>
    <t>Index 2009==100</t>
  </si>
  <si>
    <t>7+2</t>
  </si>
  <si>
    <t>Globale FuE-Aufwendungen deutscher Unternehmen</t>
  </si>
  <si>
    <t>1-7</t>
  </si>
  <si>
    <t>im Ausland</t>
  </si>
  <si>
    <t>Deutsche Unternehmen  im Ausland</t>
  </si>
  <si>
    <t xml:space="preserve">in Deutschland </t>
  </si>
  <si>
    <t xml:space="preserve">Deutscher Unternehmen mit FuE im Ausland in Deutschland </t>
  </si>
  <si>
    <t>Interne und externe FuE-Aufwendungen der Unternehmen in Deutschland nach Konzernsitz-Land (Inward FuE)</t>
  </si>
  <si>
    <t>Herkunftsland</t>
  </si>
  <si>
    <t>Interne 
FuE-Aufwendungen</t>
  </si>
  <si>
    <t>Externe 
FuE-Aufwendungen</t>
  </si>
  <si>
    <t>Tsd. €</t>
  </si>
  <si>
    <t>Ägypten</t>
  </si>
  <si>
    <t>Australien</t>
  </si>
  <si>
    <t>Bahrain</t>
  </si>
  <si>
    <t>Belgien</t>
  </si>
  <si>
    <t>Bermuda</t>
  </si>
  <si>
    <t>Brasilien</t>
  </si>
  <si>
    <t>Britische Jungferninseln</t>
  </si>
  <si>
    <t>Bulgarien</t>
  </si>
  <si>
    <t>China</t>
  </si>
  <si>
    <t>Curacao</t>
  </si>
  <si>
    <t>Dänemark</t>
  </si>
  <si>
    <t>Deutschland</t>
  </si>
  <si>
    <t>Finnland</t>
  </si>
  <si>
    <t>Frankreich</t>
  </si>
  <si>
    <t>Gibraltar</t>
  </si>
  <si>
    <t>Griechenland</t>
  </si>
  <si>
    <t>Großbritannien</t>
  </si>
  <si>
    <t>Hongkong</t>
  </si>
  <si>
    <t>Indien</t>
  </si>
  <si>
    <t>Indonesien</t>
  </si>
  <si>
    <t>Irland</t>
  </si>
  <si>
    <t>Island</t>
  </si>
  <si>
    <t>Israel</t>
  </si>
  <si>
    <t>Kaimaninsel</t>
  </si>
  <si>
    <t>Katar</t>
  </si>
  <si>
    <t>Kuwait</t>
  </si>
  <si>
    <t>Liechtenstein</t>
  </si>
  <si>
    <t>Luxemburg</t>
  </si>
  <si>
    <t>Malaysia</t>
  </si>
  <si>
    <t>Malta</t>
  </si>
  <si>
    <t>Mauritius</t>
  </si>
  <si>
    <t>Mexiko</t>
  </si>
  <si>
    <t>Neuseeland</t>
  </si>
  <si>
    <t>Niederl. Antillen</t>
  </si>
  <si>
    <t>Niederlande</t>
  </si>
  <si>
    <t>Nordkorea</t>
  </si>
  <si>
    <t>Norwegen</t>
  </si>
  <si>
    <t>Österreich</t>
  </si>
  <si>
    <t>Phillipinen</t>
  </si>
  <si>
    <t>Polen</t>
  </si>
  <si>
    <t>Portugal</t>
  </si>
  <si>
    <t>Rumänien</t>
  </si>
  <si>
    <t>Russland</t>
  </si>
  <si>
    <t>Schweiz</t>
  </si>
  <si>
    <t>Seychellen</t>
  </si>
  <si>
    <t>Singapur</t>
  </si>
  <si>
    <t>Slowakei</t>
  </si>
  <si>
    <t>Slowenien</t>
  </si>
  <si>
    <t>Spanien</t>
  </si>
  <si>
    <t>Südafrika</t>
  </si>
  <si>
    <t>Südkorea</t>
  </si>
  <si>
    <t>Taiwan</t>
  </si>
  <si>
    <t>Thailand</t>
  </si>
  <si>
    <t>Tschechische Republik</t>
  </si>
  <si>
    <t>Türkei</t>
  </si>
  <si>
    <t>Ukraine</t>
  </si>
  <si>
    <t>Ungarn</t>
  </si>
  <si>
    <t>Vereinigte Arabische Emirate</t>
  </si>
  <si>
    <t>Zypern</t>
  </si>
  <si>
    <t>sonstiges Ausland</t>
  </si>
  <si>
    <t>I N S G E S A M T</t>
  </si>
  <si>
    <t>Anmerkungen:</t>
  </si>
  <si>
    <t>Rundungsabweichungen</t>
  </si>
  <si>
    <t>Quelle: Stifterverband Wissenschaftsstatistik</t>
  </si>
  <si>
    <t>ohne D</t>
  </si>
  <si>
    <t>Unternehmen mit Konzernsitz in Deutschland, gesamte FuE-Aufwendungen im Inland</t>
  </si>
  <si>
    <t>Unternehmen mit Konzernsitz im Ausland, gesamte FuE-Aufwendungen in Deutschland</t>
  </si>
  <si>
    <t>ges. 2013</t>
  </si>
  <si>
    <t>ges. 2005</t>
  </si>
  <si>
    <t>Wachstum</t>
  </si>
  <si>
    <t>CAGR</t>
  </si>
  <si>
    <t>ges</t>
  </si>
  <si>
    <t>Anmerkung: Der Einbruch der FuE-Aufwendungen im Ausland von Unternehmen mit Konzernsitz in Deutschland zwischen 2005 und 2007 kann auf die Trennung von Daimler und Chrysler zurückgeführt werden.</t>
  </si>
  <si>
    <t>Absoluter Wert 2013 (in Milliarden Euro)</t>
  </si>
  <si>
    <t>Gutachten zu Forschung, Innovation und technologischer Leistungsfähigkeit Deutschlands 2017.</t>
  </si>
  <si>
    <t>© EFI - Expertenkommission Forschung und Innovation 2017.</t>
  </si>
  <si>
    <t>Quelle: Eigene Berechnungen und Darstellung basierend auf Daten der SV Wissenschaftsstatistik.</t>
  </si>
  <si>
    <t>Index 2005=100</t>
  </si>
  <si>
    <t>B3-4-2: FuE-Aufwendungen inner- und außerhalb Deutschlands differenziert nach Konzernsitz der Unternehmen 2005 bis 2013</t>
  </si>
  <si>
    <t>* Für die etwa 100 forschungsstärksten deutschen Unternehmensgruppen gemäß European R&amp;D Scoreboard.</t>
  </si>
  <si>
    <t>Unternehmen mit Konzernsitz in Deutschland, gesamte FuE-Aufwendungen im Ausland*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</si>
</sst>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0.0"/>
    <numFmt numFmtId="167" formatCode="\ \ \ @\ *."/>
    <numFmt numFmtId="168" formatCode="_-* #,##0.00\ [$€-1]_-;\-* #,##0.00\ [$€-1]_-;_-* &quot;-&quot;??\ [$€-1]_-"/>
    <numFmt numFmtId="169" formatCode="0_)"/>
    <numFmt numFmtId="170" formatCode="0.0%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Courier"/>
      <family val="3"/>
    </font>
    <font>
      <sz val="10"/>
      <name val="Calibri"/>
      <family val="2"/>
      <scheme val="minor"/>
    </font>
    <font>
      <sz val="11"/>
      <color theme="1"/>
      <name val="Trebuchet MS"/>
      <family val="2"/>
    </font>
    <font>
      <sz val="11"/>
      <name val="Trebuchet MS"/>
      <family val="2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0">
    <xf numFmtId="0" fontId="0" fillId="0" borderId="0"/>
    <xf numFmtId="0" fontId="7" fillId="0" borderId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4" applyNumberFormat="0" applyAlignment="0" applyProtection="0"/>
    <xf numFmtId="0" fontId="16" fillId="7" borderId="5" applyNumberFormat="0" applyAlignment="0" applyProtection="0"/>
    <xf numFmtId="0" fontId="17" fillId="7" borderId="4" applyNumberFormat="0" applyAlignment="0" applyProtection="0"/>
    <xf numFmtId="0" fontId="18" fillId="0" borderId="6" applyNumberFormat="0" applyFill="0" applyAlignment="0" applyProtection="0"/>
    <xf numFmtId="0" fontId="19" fillId="8" borderId="7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3" fillId="33" borderId="0" applyNumberFormat="0" applyBorder="0" applyAlignment="0" applyProtection="0"/>
    <xf numFmtId="0" fontId="4" fillId="9" borderId="8" applyNumberFormat="0" applyFont="0" applyAlignment="0" applyProtection="0"/>
    <xf numFmtId="0" fontId="24" fillId="0" borderId="0"/>
    <xf numFmtId="0" fontId="3" fillId="0" borderId="0"/>
    <xf numFmtId="0" fontId="3" fillId="0" borderId="0"/>
    <xf numFmtId="167" fontId="6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169" fontId="30" fillId="0" borderId="0"/>
    <xf numFmtId="0" fontId="2" fillId="0" borderId="0"/>
    <xf numFmtId="0" fontId="29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29" fillId="0" borderId="0"/>
    <xf numFmtId="9" fontId="35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/>
    <xf numFmtId="0" fontId="3" fillId="0" borderId="0" xfId="45"/>
    <xf numFmtId="0" fontId="25" fillId="0" borderId="0" xfId="45" applyFont="1"/>
    <xf numFmtId="0" fontId="25" fillId="34" borderId="0" xfId="45" quotePrefix="1" applyFont="1" applyFill="1"/>
    <xf numFmtId="0" fontId="3" fillId="0" borderId="0" xfId="45" applyFont="1"/>
    <xf numFmtId="0" fontId="26" fillId="0" borderId="0" xfId="45" applyFont="1" applyFill="1" applyBorder="1" applyAlignment="1">
      <alignment vertical="center" wrapText="1"/>
    </xf>
    <xf numFmtId="0" fontId="27" fillId="0" borderId="0" xfId="45" applyFont="1" applyBorder="1" applyAlignment="1">
      <alignment vertical="center" wrapText="1"/>
    </xf>
    <xf numFmtId="0" fontId="26" fillId="0" borderId="0" xfId="45" applyFont="1" applyBorder="1" applyAlignment="1">
      <alignment vertical="center" wrapText="1"/>
    </xf>
    <xf numFmtId="0" fontId="28" fillId="0" borderId="0" xfId="45" applyFont="1" applyBorder="1" applyAlignment="1"/>
    <xf numFmtId="166" fontId="27" fillId="0" borderId="0" xfId="45" applyNumberFormat="1" applyFont="1" applyBorder="1" applyAlignment="1">
      <alignment vertical="center" wrapText="1"/>
    </xf>
    <xf numFmtId="0" fontId="29" fillId="0" borderId="0" xfId="45" applyFont="1" applyBorder="1" applyAlignment="1"/>
    <xf numFmtId="166" fontId="3" fillId="0" borderId="0" xfId="45" applyNumberFormat="1"/>
    <xf numFmtId="0" fontId="27" fillId="0" borderId="0" xfId="45" applyFont="1" applyFill="1" applyBorder="1" applyAlignment="1">
      <alignment vertical="center" wrapText="1"/>
    </xf>
    <xf numFmtId="166" fontId="3" fillId="0" borderId="0" xfId="45" applyNumberFormat="1" applyAlignment="1"/>
    <xf numFmtId="0" fontId="3" fillId="0" borderId="0" xfId="45" applyAlignment="1"/>
    <xf numFmtId="0" fontId="22" fillId="0" borderId="0" xfId="45" applyFont="1"/>
    <xf numFmtId="0" fontId="1" fillId="0" borderId="0" xfId="45" applyFont="1"/>
    <xf numFmtId="0" fontId="1" fillId="0" borderId="0" xfId="45" quotePrefix="1" applyFont="1"/>
    <xf numFmtId="166" fontId="1" fillId="0" borderId="0" xfId="45" applyNumberFormat="1" applyFont="1" applyAlignment="1"/>
    <xf numFmtId="166" fontId="29" fillId="0" borderId="0" xfId="45" applyNumberFormat="1" applyFont="1" applyBorder="1" applyAlignment="1">
      <alignment vertical="center"/>
    </xf>
    <xf numFmtId="166" fontId="29" fillId="2" borderId="0" xfId="45" applyNumberFormat="1" applyFont="1" applyFill="1" applyBorder="1" applyAlignment="1">
      <alignment vertical="center"/>
    </xf>
    <xf numFmtId="166" fontId="1" fillId="2" borderId="0" xfId="45" applyNumberFormat="1" applyFont="1" applyFill="1" applyAlignment="1"/>
    <xf numFmtId="0" fontId="28" fillId="0" borderId="0" xfId="45" applyFont="1"/>
    <xf numFmtId="0" fontId="31" fillId="0" borderId="0" xfId="0" applyFont="1"/>
    <xf numFmtId="0" fontId="32" fillId="0" borderId="0" xfId="53" applyFont="1" applyFill="1"/>
    <xf numFmtId="0" fontId="32" fillId="0" borderId="10" xfId="53" applyFont="1" applyFill="1" applyBorder="1" applyAlignment="1">
      <alignment horizontal="center" vertical="center" wrapText="1"/>
    </xf>
    <xf numFmtId="0" fontId="32" fillId="0" borderId="10" xfId="54" applyFont="1" applyFill="1" applyBorder="1" applyAlignment="1">
      <alignment horizontal="center"/>
    </xf>
    <xf numFmtId="0" fontId="32" fillId="0" borderId="0" xfId="53" applyFont="1" applyFill="1" applyBorder="1" applyAlignment="1">
      <alignment horizontal="center" vertical="center"/>
    </xf>
    <xf numFmtId="0" fontId="32" fillId="0" borderId="0" xfId="54" applyFont="1" applyFill="1" applyBorder="1" applyAlignment="1">
      <alignment horizontal="center"/>
    </xf>
    <xf numFmtId="0" fontId="33" fillId="0" borderId="0" xfId="55" applyFont="1"/>
    <xf numFmtId="3" fontId="33" fillId="0" borderId="0" xfId="55" applyNumberFormat="1" applyFont="1"/>
    <xf numFmtId="3" fontId="33" fillId="0" borderId="0" xfId="56" applyNumberFormat="1" applyFont="1"/>
    <xf numFmtId="0" fontId="32" fillId="0" borderId="0" xfId="53" applyFont="1"/>
    <xf numFmtId="3" fontId="32" fillId="0" borderId="0" xfId="53" applyNumberFormat="1" applyFont="1" applyFill="1"/>
    <xf numFmtId="49" fontId="33" fillId="0" borderId="0" xfId="53" applyNumberFormat="1" applyFont="1" applyFill="1" applyAlignment="1">
      <alignment horizontal="left" vertical="center"/>
    </xf>
    <xf numFmtId="3" fontId="33" fillId="0" borderId="0" xfId="56" applyNumberFormat="1" applyFont="1" applyFill="1" applyBorder="1" applyAlignment="1">
      <alignment horizontal="right"/>
    </xf>
    <xf numFmtId="0" fontId="32" fillId="0" borderId="0" xfId="57" applyFont="1" applyAlignment="1">
      <alignment horizontal="left" vertical="center"/>
    </xf>
    <xf numFmtId="0" fontId="32" fillId="0" borderId="0" xfId="58" applyFont="1" applyFill="1" applyBorder="1" applyAlignment="1">
      <alignment horizontal="left" vertical="center"/>
    </xf>
    <xf numFmtId="170" fontId="32" fillId="0" borderId="0" xfId="59" applyNumberFormat="1" applyFont="1" applyFill="1"/>
    <xf numFmtId="0" fontId="38" fillId="0" borderId="0" xfId="0" applyFont="1" applyAlignment="1">
      <alignment wrapText="1"/>
    </xf>
    <xf numFmtId="0" fontId="37" fillId="0" borderId="0" xfId="0" applyFont="1" applyFill="1"/>
    <xf numFmtId="0" fontId="38" fillId="0" borderId="0" xfId="0" applyFont="1" applyFill="1"/>
    <xf numFmtId="0" fontId="31" fillId="0" borderId="0" xfId="0" applyFont="1" applyFill="1"/>
    <xf numFmtId="0" fontId="39" fillId="0" borderId="0" xfId="0" applyFont="1"/>
    <xf numFmtId="0" fontId="38" fillId="0" borderId="12" xfId="0" applyFont="1" applyBorder="1"/>
    <xf numFmtId="0" fontId="36" fillId="0" borderId="13" xfId="0" applyFont="1" applyFill="1" applyBorder="1"/>
    <xf numFmtId="0" fontId="38" fillId="0" borderId="13" xfId="0" applyFont="1" applyBorder="1"/>
    <xf numFmtId="0" fontId="38" fillId="0" borderId="11" xfId="0" applyFont="1" applyBorder="1" applyAlignment="1">
      <alignment wrapText="1"/>
    </xf>
    <xf numFmtId="0" fontId="38" fillId="0" borderId="0" xfId="0" applyFont="1" applyAlignment="1">
      <alignment horizontal="center" vertical="center"/>
    </xf>
    <xf numFmtId="0" fontId="38" fillId="0" borderId="15" xfId="0" applyFont="1" applyBorder="1" applyAlignment="1">
      <alignment horizontal="center" vertical="center"/>
    </xf>
    <xf numFmtId="0" fontId="37" fillId="0" borderId="12" xfId="0" applyFont="1" applyBorder="1" applyAlignment="1">
      <alignment horizontal="center"/>
    </xf>
    <xf numFmtId="0" fontId="38" fillId="0" borderId="11" xfId="0" applyFont="1" applyBorder="1" applyAlignment="1">
      <alignment horizontal="center" vertical="center"/>
    </xf>
    <xf numFmtId="0" fontId="32" fillId="0" borderId="10" xfId="53" applyFont="1" applyFill="1" applyBorder="1" applyAlignment="1">
      <alignment horizontal="center"/>
    </xf>
    <xf numFmtId="0" fontId="32" fillId="0" borderId="10" xfId="54" applyFont="1" applyFill="1" applyBorder="1" applyAlignment="1">
      <alignment horizontal="center"/>
    </xf>
    <xf numFmtId="0" fontId="32" fillId="0" borderId="10" xfId="53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left" vertical="top" wrapText="1"/>
    </xf>
    <xf numFmtId="0" fontId="37" fillId="0" borderId="14" xfId="0" applyFont="1" applyBorder="1" applyAlignment="1">
      <alignment horizontal="center"/>
    </xf>
    <xf numFmtId="0" fontId="38" fillId="0" borderId="0" xfId="0" applyFont="1" applyBorder="1" applyAlignment="1">
      <alignment horizontal="center" vertical="center"/>
    </xf>
    <xf numFmtId="0" fontId="38" fillId="0" borderId="0" xfId="0" applyFont="1" applyBorder="1" applyAlignment="1"/>
  </cellXfs>
  <cellStyles count="60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3mitP" xfId="46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1" builtinId="21" customBuiltin="1"/>
    <cellStyle name="Berechnung" xfId="12" builtinId="22" customBuiltin="1"/>
    <cellStyle name="Currency [0]_ALF" xfId="47"/>
    <cellStyle name="Currency_ALF" xfId="48"/>
    <cellStyle name="Eingabe" xfId="10" builtinId="20" customBuiltin="1"/>
    <cellStyle name="Ergebnis" xfId="17" builtinId="25" customBuiltin="1"/>
    <cellStyle name="Erklärender Text" xfId="16" builtinId="53" customBuiltin="1"/>
    <cellStyle name="Euro" xfId="49"/>
    <cellStyle name="Gut" xfId="7" builtinId="26" customBuiltin="1"/>
    <cellStyle name="Neutral" xfId="9" builtinId="28" customBuiltin="1"/>
    <cellStyle name="Normal 2" xfId="50"/>
    <cellStyle name="Normal 2 2" xfId="1"/>
    <cellStyle name="Normal_01A-G_NC" xfId="51"/>
    <cellStyle name="Notiz 2" xfId="42"/>
    <cellStyle name="Prozent" xfId="59" builtinId="5"/>
    <cellStyle name="Schlecht" xfId="8" builtinId="27" customBuiltin="1"/>
    <cellStyle name="Standard" xfId="0" builtinId="0" customBuiltin="1"/>
    <cellStyle name="Standard 2" xfId="44"/>
    <cellStyle name="Standard 2 2" xfId="56"/>
    <cellStyle name="Standard 2 2 2" xfId="57"/>
    <cellStyle name="Standard 3" xfId="45"/>
    <cellStyle name="Standard 3 2" xfId="58"/>
    <cellStyle name="Standard 4" xfId="43"/>
    <cellStyle name="Standard 5" xfId="52"/>
    <cellStyle name="Standard 5 2" xfId="55"/>
    <cellStyle name="Standard 6" xfId="53"/>
    <cellStyle name="Standard_Globalisierung" xfId="54"/>
    <cellStyle name="Überschrift" xfId="2" builtinId="15" customBuiltin="1"/>
    <cellStyle name="Überschrift 1" xfId="3" builtinId="16" customBuiltin="1"/>
    <cellStyle name="Überschrift 2" xfId="4" builtinId="17" customBuiltin="1"/>
    <cellStyle name="Überschrift 3" xfId="5" builtinId="18" customBuiltin="1"/>
    <cellStyle name="Überschrift 4" xfId="6" builtinId="19" customBuiltin="1"/>
    <cellStyle name="Verknüpfte Zelle" xfId="13" builtinId="24" customBuiltin="1"/>
    <cellStyle name="Warnender Text" xfId="15" builtinId="11" customBuiltin="1"/>
    <cellStyle name="Zelle überprüfen" xfId="1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de-DE" sz="1400" b="1"/>
              <a:t>Deutsche Unternehmen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220380552922597"/>
          <c:y val="9.803247911593066E-2"/>
          <c:w val="0.81825360953990867"/>
          <c:h val="0.79144960916995244"/>
        </c:manualLayout>
      </c:layout>
      <c:lineChart>
        <c:grouping val="standard"/>
        <c:varyColors val="0"/>
        <c:ser>
          <c:idx val="0"/>
          <c:order val="0"/>
          <c:tx>
            <c:strRef>
              <c:f>DEU_MNU_95_13!$C$5</c:f>
              <c:strCache>
                <c:ptCount val="1"/>
                <c:pt idx="0">
                  <c:v>global</c:v>
                </c:pt>
              </c:strCache>
            </c:strRef>
          </c:tx>
          <c:spPr>
            <a:ln w="3810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val>
            <c:numRef>
              <c:f>DEU_MNU_95_13!$R$5:$Z$5</c:f>
              <c:numCache>
                <c:formatCode>0.0</c:formatCode>
                <c:ptCount val="9"/>
                <c:pt idx="0">
                  <c:v>59.433866177380104</c:v>
                </c:pt>
                <c:pt idx="1">
                  <c:v>71.144634852935695</c:v>
                </c:pt>
                <c:pt idx="2">
                  <c:v>83.189540588221092</c:v>
                </c:pt>
                <c:pt idx="3">
                  <c:v>87.684574300973921</c:v>
                </c:pt>
                <c:pt idx="4">
                  <c:v>92.43819328644966</c:v>
                </c:pt>
                <c:pt idx="5">
                  <c:v>93.271949539621545</c:v>
                </c:pt>
                <c:pt idx="6">
                  <c:v>100</c:v>
                </c:pt>
                <c:pt idx="7">
                  <c:v>116.94579376011987</c:v>
                </c:pt>
                <c:pt idx="8">
                  <c:v>133.53524734768845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DEU_MNU_95_13!#REF!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1"/>
          <c:tx>
            <c:strRef>
              <c:f>DEU_MNU_95_13!$C$6</c:f>
              <c:strCache>
                <c:ptCount val="1"/>
                <c:pt idx="0">
                  <c:v>im Ausland</c:v>
                </c:pt>
              </c:strCache>
            </c:strRef>
          </c:tx>
          <c:spPr>
            <a:ln w="3810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val>
            <c:numRef>
              <c:f>DEU_MNU_95_13!$R$6:$Z$6</c:f>
              <c:numCache>
                <c:formatCode>0.0</c:formatCode>
                <c:ptCount val="9"/>
                <c:pt idx="0">
                  <c:v>50.442477876106196</c:v>
                </c:pt>
                <c:pt idx="1">
                  <c:v>64.601769911504419</c:v>
                </c:pt>
                <c:pt idx="2">
                  <c:v>105.30973451327432</c:v>
                </c:pt>
                <c:pt idx="3">
                  <c:v>96.460176991150433</c:v>
                </c:pt>
                <c:pt idx="4">
                  <c:v>100.88495575221239</c:v>
                </c:pt>
                <c:pt idx="5">
                  <c:v>83.185840707964601</c:v>
                </c:pt>
                <c:pt idx="6">
                  <c:v>100</c:v>
                </c:pt>
                <c:pt idx="7">
                  <c:v>130.65486725663715</c:v>
                </c:pt>
                <c:pt idx="8">
                  <c:v>152.86584070796459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DEU_MNU_95_13!#REF!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2"/>
          <c:tx>
            <c:strRef>
              <c:f>DEU_MNU_95_13!$C$7</c:f>
              <c:strCache>
                <c:ptCount val="1"/>
                <c:pt idx="0">
                  <c:v>in Deutschland </c:v>
                </c:pt>
              </c:strCache>
            </c:strRef>
          </c:tx>
          <c:spPr>
            <a:ln w="3810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DEU_MNU_95_13!$R$7:$Z$7</c:f>
              <c:numCache>
                <c:formatCode>0.0</c:formatCode>
                <c:ptCount val="9"/>
                <c:pt idx="0">
                  <c:v>62.879078655388177</c:v>
                </c:pt>
                <c:pt idx="1">
                  <c:v>73.585516372386692</c:v>
                </c:pt>
                <c:pt idx="2">
                  <c:v>74.699195639167741</c:v>
                </c:pt>
                <c:pt idx="3">
                  <c:v>84.351525626537267</c:v>
                </c:pt>
                <c:pt idx="4">
                  <c:v>89.134481154025138</c:v>
                </c:pt>
                <c:pt idx="5">
                  <c:v>96.991956391677206</c:v>
                </c:pt>
                <c:pt idx="6">
                  <c:v>100</c:v>
                </c:pt>
                <c:pt idx="7">
                  <c:v>111.76959383101777</c:v>
                </c:pt>
                <c:pt idx="8">
                  <c:v>126.24144120188794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DEU_MNU_95_13!#REF!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34272"/>
        <c:axId val="110936064"/>
      </c:lineChart>
      <c:catAx>
        <c:axId val="110934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0936064"/>
        <c:crosses val="autoZero"/>
        <c:auto val="1"/>
        <c:lblAlgn val="ctr"/>
        <c:lblOffset val="100"/>
        <c:noMultiLvlLbl val="0"/>
      </c:catAx>
      <c:valAx>
        <c:axId val="110936064"/>
        <c:scaling>
          <c:orientation val="minMax"/>
          <c:max val="16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1"/>
                </a:pPr>
                <a:r>
                  <a:rPr lang="en-US" b="1"/>
                  <a:t>Index 2009=100</a:t>
                </a:r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crossAx val="1109342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53848010291029669"/>
          <c:y val="0.60273067066611974"/>
          <c:w val="0.23835394782911409"/>
          <c:h val="0.18220176982969719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txPr>
    <a:bodyPr/>
    <a:lstStyle/>
    <a:p>
      <a:pPr>
        <a:defRPr sz="11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87586</xdr:colOff>
      <xdr:row>12</xdr:row>
      <xdr:rowOff>98534</xdr:rowOff>
    </xdr:from>
    <xdr:to>
      <xdr:col>15</xdr:col>
      <xdr:colOff>0</xdr:colOff>
      <xdr:row>36</xdr:row>
      <xdr:rowOff>175172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37"/>
  <sheetViews>
    <sheetView zoomScale="87" zoomScaleNormal="87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R22" sqref="R22"/>
    </sheetView>
  </sheetViews>
  <sheetFormatPr baseColWidth="10" defaultRowHeight="15" x14ac:dyDescent="0.25"/>
  <cols>
    <col min="1" max="1" width="4.5703125" style="2" customWidth="1"/>
    <col min="2" max="2" width="9.42578125" style="2" customWidth="1"/>
    <col min="3" max="3" width="16.28515625" style="2" customWidth="1"/>
    <col min="4" max="4" width="43.28515625" style="2" customWidth="1"/>
    <col min="5" max="5" width="11.140625" style="2" hidden="1" customWidth="1"/>
    <col min="6" max="6" width="8.28515625" style="2" customWidth="1"/>
    <col min="7" max="7" width="12.42578125" style="2" customWidth="1"/>
    <col min="8" max="8" width="13.28515625" style="2" customWidth="1"/>
    <col min="9" max="9" width="12.7109375" style="2" customWidth="1"/>
    <col min="10" max="11" width="10.85546875" style="2" customWidth="1"/>
    <col min="12" max="12" width="11.42578125" style="2" customWidth="1"/>
    <col min="13" max="13" width="10.85546875" style="2" customWidth="1"/>
    <col min="14" max="14" width="11.42578125" style="2" customWidth="1"/>
    <col min="15" max="15" width="12.140625" style="2" customWidth="1"/>
    <col min="16" max="16" width="4.28515625" style="2" customWidth="1"/>
    <col min="17" max="16384" width="11.42578125" style="2"/>
  </cols>
  <sheetData>
    <row r="2" spans="1:26" ht="15.75" x14ac:dyDescent="0.25">
      <c r="I2" s="3" t="s">
        <v>7</v>
      </c>
      <c r="J2" s="3"/>
      <c r="K2" s="3"/>
      <c r="L2" s="3"/>
      <c r="M2" s="3"/>
      <c r="N2" s="3"/>
      <c r="O2" s="4" t="s">
        <v>8</v>
      </c>
      <c r="P2" s="3"/>
      <c r="Q2" s="5" t="s">
        <v>9</v>
      </c>
    </row>
    <row r="4" spans="1:26" x14ac:dyDescent="0.25">
      <c r="D4" s="6" t="s">
        <v>2</v>
      </c>
      <c r="E4" s="7">
        <v>1993</v>
      </c>
      <c r="F4" s="8">
        <v>1995</v>
      </c>
      <c r="G4" s="8">
        <v>1997</v>
      </c>
      <c r="H4" s="8">
        <v>1999</v>
      </c>
      <c r="I4" s="8">
        <v>2001</v>
      </c>
      <c r="J4" s="8">
        <v>2003</v>
      </c>
      <c r="K4" s="8">
        <v>2005</v>
      </c>
      <c r="L4" s="8">
        <v>2007</v>
      </c>
      <c r="M4" s="8">
        <v>2009</v>
      </c>
      <c r="N4" s="8">
        <v>2011</v>
      </c>
      <c r="O4" s="8">
        <v>2013</v>
      </c>
      <c r="P4" s="9"/>
      <c r="Q4" s="23">
        <v>1995</v>
      </c>
      <c r="R4" s="23">
        <v>1997</v>
      </c>
      <c r="S4" s="23">
        <v>1999</v>
      </c>
      <c r="T4" s="23">
        <v>2001</v>
      </c>
      <c r="U4" s="23">
        <v>2003</v>
      </c>
      <c r="V4" s="23">
        <v>2005</v>
      </c>
      <c r="W4" s="23">
        <v>2007</v>
      </c>
      <c r="X4" s="23">
        <v>2009</v>
      </c>
      <c r="Y4" s="23">
        <v>2011</v>
      </c>
      <c r="Z4" s="23">
        <v>2013</v>
      </c>
    </row>
    <row r="5" spans="1:26" ht="35.25" customHeight="1" x14ac:dyDescent="0.25">
      <c r="A5" s="17">
        <v>1</v>
      </c>
      <c r="B5" s="18" t="s">
        <v>10</v>
      </c>
      <c r="C5" s="17" t="s">
        <v>4</v>
      </c>
      <c r="D5" s="7" t="s">
        <v>11</v>
      </c>
      <c r="E5" s="10"/>
      <c r="F5" s="20">
        <v>22.08780926767664</v>
      </c>
      <c r="G5" s="20">
        <v>24.59313948553811</v>
      </c>
      <c r="H5" s="20">
        <v>29.438938455796261</v>
      </c>
      <c r="I5" s="20">
        <v>34.423000000000002</v>
      </c>
      <c r="J5" s="20">
        <v>36.283000000000001</v>
      </c>
      <c r="K5" s="20">
        <v>38.25</v>
      </c>
      <c r="L5" s="20">
        <v>38.594999999999999</v>
      </c>
      <c r="M5" s="20">
        <v>41.378999999999998</v>
      </c>
      <c r="N5" s="20">
        <v>48.390999999999998</v>
      </c>
      <c r="O5" s="20">
        <v>55.255549999999999</v>
      </c>
      <c r="P5" s="11"/>
      <c r="Q5" s="21">
        <f t="shared" ref="Q5:Z7" si="0">+F5/$M5*100</f>
        <v>53.379272741430775</v>
      </c>
      <c r="R5" s="21">
        <f t="shared" si="0"/>
        <v>59.433866177380104</v>
      </c>
      <c r="S5" s="21">
        <f t="shared" si="0"/>
        <v>71.144634852935695</v>
      </c>
      <c r="T5" s="21">
        <f t="shared" si="0"/>
        <v>83.189540588221092</v>
      </c>
      <c r="U5" s="21">
        <f t="shared" si="0"/>
        <v>87.684574300973921</v>
      </c>
      <c r="V5" s="21">
        <f t="shared" si="0"/>
        <v>92.43819328644966</v>
      </c>
      <c r="W5" s="21">
        <f t="shared" si="0"/>
        <v>93.271949539621545</v>
      </c>
      <c r="X5" s="21">
        <f t="shared" si="0"/>
        <v>100</v>
      </c>
      <c r="Y5" s="21">
        <f t="shared" si="0"/>
        <v>116.94579376011987</v>
      </c>
      <c r="Z5" s="21">
        <f t="shared" si="0"/>
        <v>133.53524734768845</v>
      </c>
    </row>
    <row r="6" spans="1:26" ht="36" customHeight="1" x14ac:dyDescent="0.25">
      <c r="A6" s="17">
        <v>2</v>
      </c>
      <c r="B6" s="18" t="s">
        <v>12</v>
      </c>
      <c r="C6" s="17" t="s">
        <v>13</v>
      </c>
      <c r="D6" s="7" t="s">
        <v>14</v>
      </c>
      <c r="E6" s="10"/>
      <c r="F6" s="20">
        <v>5.0999999999999996</v>
      </c>
      <c r="G6" s="20">
        <v>5.7</v>
      </c>
      <c r="H6" s="20">
        <v>7.3</v>
      </c>
      <c r="I6" s="20">
        <v>11.9</v>
      </c>
      <c r="J6" s="20">
        <v>10.9</v>
      </c>
      <c r="K6" s="20">
        <v>11.4</v>
      </c>
      <c r="L6" s="20">
        <v>9.4</v>
      </c>
      <c r="M6" s="20">
        <v>11.3</v>
      </c>
      <c r="N6" s="20">
        <v>14.763999999999999</v>
      </c>
      <c r="O6" s="20">
        <v>17.27384</v>
      </c>
      <c r="P6" s="11"/>
      <c r="Q6" s="21">
        <f t="shared" si="0"/>
        <v>45.132743362831853</v>
      </c>
      <c r="R6" s="21">
        <f t="shared" si="0"/>
        <v>50.442477876106196</v>
      </c>
      <c r="S6" s="21">
        <f t="shared" si="0"/>
        <v>64.601769911504419</v>
      </c>
      <c r="T6" s="21">
        <f t="shared" si="0"/>
        <v>105.30973451327432</v>
      </c>
      <c r="U6" s="21">
        <f t="shared" si="0"/>
        <v>96.460176991150433</v>
      </c>
      <c r="V6" s="21">
        <f t="shared" si="0"/>
        <v>100.88495575221239</v>
      </c>
      <c r="W6" s="21">
        <f t="shared" si="0"/>
        <v>83.185840707964601</v>
      </c>
      <c r="X6" s="21">
        <f t="shared" si="0"/>
        <v>100</v>
      </c>
      <c r="Y6" s="21">
        <f t="shared" si="0"/>
        <v>130.65486725663715</v>
      </c>
      <c r="Z6" s="21">
        <f t="shared" si="0"/>
        <v>152.86584070796459</v>
      </c>
    </row>
    <row r="7" spans="1:26" ht="25.5" x14ac:dyDescent="0.25">
      <c r="A7" s="17">
        <v>7</v>
      </c>
      <c r="B7" s="17"/>
      <c r="C7" s="17" t="s">
        <v>15</v>
      </c>
      <c r="D7" s="13" t="s">
        <v>16</v>
      </c>
      <c r="E7" s="14"/>
      <c r="F7" s="19">
        <v>16.974890455714455</v>
      </c>
      <c r="G7" s="19">
        <v>18.917799604260086</v>
      </c>
      <c r="H7" s="19">
        <v>22.138938455796261</v>
      </c>
      <c r="I7" s="19">
        <v>22.474000000000004</v>
      </c>
      <c r="J7" s="19">
        <v>25.378</v>
      </c>
      <c r="K7" s="19">
        <v>26.817</v>
      </c>
      <c r="L7" s="19">
        <v>29.181000000000001</v>
      </c>
      <c r="M7" s="19">
        <v>30.085999999999999</v>
      </c>
      <c r="N7" s="19">
        <v>33.627000000000002</v>
      </c>
      <c r="O7" s="19">
        <v>37.981000000000002</v>
      </c>
      <c r="P7" s="15"/>
      <c r="Q7" s="22">
        <f t="shared" si="0"/>
        <v>56.421227334023982</v>
      </c>
      <c r="R7" s="22">
        <f t="shared" si="0"/>
        <v>62.879078655388177</v>
      </c>
      <c r="S7" s="22">
        <f t="shared" si="0"/>
        <v>73.585516372386692</v>
      </c>
      <c r="T7" s="22">
        <f t="shared" si="0"/>
        <v>74.699195639167741</v>
      </c>
      <c r="U7" s="22">
        <f t="shared" si="0"/>
        <v>84.351525626537267</v>
      </c>
      <c r="V7" s="22">
        <f t="shared" si="0"/>
        <v>89.134481154025138</v>
      </c>
      <c r="W7" s="22">
        <f t="shared" si="0"/>
        <v>96.991956391677206</v>
      </c>
      <c r="X7" s="22">
        <f t="shared" si="0"/>
        <v>100</v>
      </c>
      <c r="Y7" s="22">
        <f t="shared" si="0"/>
        <v>111.76959383101777</v>
      </c>
      <c r="Z7" s="22">
        <f t="shared" si="0"/>
        <v>126.24144120188794</v>
      </c>
    </row>
    <row r="8" spans="1:26" x14ac:dyDescent="0.25">
      <c r="D8" s="5"/>
      <c r="F8" s="12"/>
      <c r="G8" s="12"/>
      <c r="H8" s="12"/>
      <c r="I8" s="12"/>
      <c r="J8" s="12"/>
      <c r="K8" s="12"/>
      <c r="L8" s="12"/>
      <c r="M8" s="12"/>
      <c r="N8" s="12"/>
      <c r="O8" s="12"/>
    </row>
    <row r="10" spans="1:26" x14ac:dyDescent="0.25">
      <c r="F10" s="16"/>
    </row>
    <row r="12" spans="1:26" x14ac:dyDescent="0.25">
      <c r="H12" s="2">
        <v>1</v>
      </c>
      <c r="I12" s="2">
        <v>2</v>
      </c>
      <c r="J12" s="2">
        <v>3</v>
      </c>
      <c r="K12" s="2">
        <v>4</v>
      </c>
      <c r="L12" s="2">
        <v>5</v>
      </c>
      <c r="M12" s="2">
        <v>6</v>
      </c>
      <c r="N12" s="2">
        <v>7</v>
      </c>
      <c r="O12" s="2">
        <v>8</v>
      </c>
    </row>
    <row r="13" spans="1:26" x14ac:dyDescent="0.25">
      <c r="F13" s="2">
        <v>1</v>
      </c>
    </row>
    <row r="14" spans="1:26" x14ac:dyDescent="0.25">
      <c r="F14" s="2">
        <v>2</v>
      </c>
    </row>
    <row r="15" spans="1:26" x14ac:dyDescent="0.25">
      <c r="F15" s="2">
        <v>3</v>
      </c>
    </row>
    <row r="16" spans="1:26" x14ac:dyDescent="0.25">
      <c r="F16" s="2">
        <v>4</v>
      </c>
    </row>
    <row r="17" spans="6:6" x14ac:dyDescent="0.25">
      <c r="F17" s="2">
        <v>5</v>
      </c>
    </row>
    <row r="18" spans="6:6" x14ac:dyDescent="0.25">
      <c r="F18" s="2">
        <v>6</v>
      </c>
    </row>
    <row r="19" spans="6:6" x14ac:dyDescent="0.25">
      <c r="F19" s="2">
        <v>7</v>
      </c>
    </row>
    <row r="20" spans="6:6" x14ac:dyDescent="0.25">
      <c r="F20" s="2">
        <v>8</v>
      </c>
    </row>
    <row r="21" spans="6:6" x14ac:dyDescent="0.25">
      <c r="F21" s="2">
        <v>9</v>
      </c>
    </row>
    <row r="22" spans="6:6" x14ac:dyDescent="0.25">
      <c r="F22" s="2">
        <v>10</v>
      </c>
    </row>
    <row r="23" spans="6:6" x14ac:dyDescent="0.25">
      <c r="F23" s="2">
        <v>11</v>
      </c>
    </row>
    <row r="24" spans="6:6" x14ac:dyDescent="0.25">
      <c r="F24" s="2">
        <v>12</v>
      </c>
    </row>
    <row r="25" spans="6:6" x14ac:dyDescent="0.25">
      <c r="F25" s="2">
        <v>13</v>
      </c>
    </row>
    <row r="26" spans="6:6" x14ac:dyDescent="0.25">
      <c r="F26" s="2">
        <v>14</v>
      </c>
    </row>
    <row r="27" spans="6:6" x14ac:dyDescent="0.25">
      <c r="F27" s="2">
        <v>15</v>
      </c>
    </row>
    <row r="28" spans="6:6" x14ac:dyDescent="0.25">
      <c r="F28" s="2">
        <v>16</v>
      </c>
    </row>
    <row r="29" spans="6:6" x14ac:dyDescent="0.25">
      <c r="F29" s="2">
        <v>17</v>
      </c>
    </row>
    <row r="30" spans="6:6" x14ac:dyDescent="0.25">
      <c r="F30" s="2">
        <v>18</v>
      </c>
    </row>
    <row r="31" spans="6:6" x14ac:dyDescent="0.25">
      <c r="F31" s="2">
        <v>19</v>
      </c>
    </row>
    <row r="32" spans="6:6" x14ac:dyDescent="0.25">
      <c r="F32" s="2">
        <v>20</v>
      </c>
    </row>
    <row r="33" spans="6:6" x14ac:dyDescent="0.25">
      <c r="F33" s="2">
        <v>21</v>
      </c>
    </row>
    <row r="34" spans="6:6" x14ac:dyDescent="0.25">
      <c r="F34" s="2">
        <v>22</v>
      </c>
    </row>
    <row r="35" spans="6:6" x14ac:dyDescent="0.25">
      <c r="F35" s="2">
        <v>23</v>
      </c>
    </row>
    <row r="36" spans="6:6" x14ac:dyDescent="0.25">
      <c r="F36" s="2">
        <v>24</v>
      </c>
    </row>
    <row r="37" spans="6:6" x14ac:dyDescent="0.25">
      <c r="F37" s="2">
        <v>25</v>
      </c>
    </row>
  </sheetData>
  <pageMargins left="0.70866141732283505" right="0.70866141732283505" top="0.78740157480314998" bottom="0.78740157480314998" header="0.31496062992126" footer="0.31496062992126"/>
  <pageSetup paperSize="9" orientation="landscape" r:id="rId1"/>
  <headerFooter>
    <oddFooter>&amp;L&amp;D&amp;C&amp;Z&amp;F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8"/>
  <sheetViews>
    <sheetView topLeftCell="A55" zoomScale="90" zoomScaleNormal="90" workbookViewId="0">
      <selection activeCell="B88" sqref="B88"/>
    </sheetView>
  </sheetViews>
  <sheetFormatPr baseColWidth="10" defaultRowHeight="16.5" x14ac:dyDescent="0.3"/>
  <cols>
    <col min="1" max="1" width="30.42578125" style="25" customWidth="1"/>
    <col min="2" max="13" width="19.5703125" style="25" customWidth="1"/>
    <col min="14" max="16384" width="11.42578125" style="25"/>
  </cols>
  <sheetData>
    <row r="1" spans="1:13" x14ac:dyDescent="0.3">
      <c r="A1" s="25" t="s">
        <v>17</v>
      </c>
    </row>
    <row r="4" spans="1:13" x14ac:dyDescent="0.3">
      <c r="A4" s="55" t="s">
        <v>18</v>
      </c>
      <c r="B4" s="53">
        <v>2013</v>
      </c>
      <c r="C4" s="53"/>
      <c r="D4" s="53">
        <v>2011</v>
      </c>
      <c r="E4" s="53"/>
      <c r="F4" s="53">
        <v>2009</v>
      </c>
      <c r="G4" s="53"/>
      <c r="H4" s="53">
        <v>2007</v>
      </c>
      <c r="I4" s="53"/>
      <c r="J4" s="53">
        <v>2005</v>
      </c>
      <c r="K4" s="53"/>
      <c r="L4" s="53">
        <v>2003</v>
      </c>
      <c r="M4" s="53"/>
    </row>
    <row r="5" spans="1:13" ht="33" x14ac:dyDescent="0.3">
      <c r="A5" s="55"/>
      <c r="B5" s="26" t="s">
        <v>19</v>
      </c>
      <c r="C5" s="26" t="s">
        <v>20</v>
      </c>
      <c r="D5" s="26" t="s">
        <v>19</v>
      </c>
      <c r="E5" s="26" t="s">
        <v>20</v>
      </c>
      <c r="F5" s="26" t="s">
        <v>19</v>
      </c>
      <c r="G5" s="26" t="s">
        <v>20</v>
      </c>
      <c r="H5" s="26" t="s">
        <v>19</v>
      </c>
      <c r="I5" s="26" t="s">
        <v>20</v>
      </c>
      <c r="J5" s="26" t="s">
        <v>19</v>
      </c>
      <c r="K5" s="26" t="s">
        <v>20</v>
      </c>
      <c r="L5" s="26" t="s">
        <v>19</v>
      </c>
      <c r="M5" s="26" t="s">
        <v>20</v>
      </c>
    </row>
    <row r="6" spans="1:13" x14ac:dyDescent="0.3">
      <c r="A6" s="55"/>
      <c r="B6" s="54" t="s">
        <v>21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</row>
    <row r="7" spans="1:13" x14ac:dyDescent="0.3">
      <c r="A7" s="55"/>
      <c r="B7" s="27">
        <v>1</v>
      </c>
      <c r="C7" s="27">
        <v>2</v>
      </c>
      <c r="D7" s="27">
        <v>3</v>
      </c>
      <c r="E7" s="27">
        <v>4</v>
      </c>
      <c r="F7" s="27">
        <v>5</v>
      </c>
      <c r="G7" s="27">
        <v>6</v>
      </c>
      <c r="H7" s="27">
        <v>7</v>
      </c>
      <c r="I7" s="27">
        <v>8</v>
      </c>
      <c r="J7" s="27">
        <v>9</v>
      </c>
      <c r="K7" s="27">
        <v>10</v>
      </c>
      <c r="L7" s="27">
        <v>11</v>
      </c>
      <c r="M7" s="27">
        <v>12</v>
      </c>
    </row>
    <row r="8" spans="1:13" x14ac:dyDescent="0.3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30" t="s">
        <v>22</v>
      </c>
      <c r="B9" s="31">
        <v>528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</row>
    <row r="10" spans="1:13" x14ac:dyDescent="0.3">
      <c r="A10" s="30" t="s">
        <v>23</v>
      </c>
      <c r="B10" s="31">
        <v>71176</v>
      </c>
      <c r="C10" s="31">
        <v>27793</v>
      </c>
      <c r="D10" s="31">
        <v>29808</v>
      </c>
      <c r="E10" s="31">
        <v>10846</v>
      </c>
      <c r="F10" s="31">
        <v>27376.799999999999</v>
      </c>
      <c r="G10" s="32">
        <v>10879.88</v>
      </c>
      <c r="H10" s="31">
        <v>25776</v>
      </c>
      <c r="I10" s="32">
        <v>7578</v>
      </c>
      <c r="J10" s="31">
        <v>18452</v>
      </c>
      <c r="K10" s="32">
        <v>7100</v>
      </c>
      <c r="L10" s="31">
        <v>2369</v>
      </c>
      <c r="M10" s="32">
        <v>100</v>
      </c>
    </row>
    <row r="11" spans="1:13" x14ac:dyDescent="0.3">
      <c r="A11" s="30" t="s">
        <v>24</v>
      </c>
      <c r="B11" s="31">
        <v>78</v>
      </c>
      <c r="C11" s="31">
        <v>0</v>
      </c>
      <c r="D11" s="31">
        <v>5363</v>
      </c>
      <c r="E11" s="31">
        <v>173</v>
      </c>
      <c r="F11" s="31">
        <v>4650</v>
      </c>
      <c r="G11" s="32">
        <v>46</v>
      </c>
      <c r="H11" s="31">
        <v>107</v>
      </c>
      <c r="I11" s="32">
        <v>0</v>
      </c>
      <c r="J11" s="31">
        <v>128</v>
      </c>
      <c r="K11" s="32">
        <v>0</v>
      </c>
      <c r="L11" s="31">
        <v>0</v>
      </c>
      <c r="M11" s="32">
        <v>0</v>
      </c>
    </row>
    <row r="12" spans="1:13" x14ac:dyDescent="0.3">
      <c r="A12" s="30" t="s">
        <v>25</v>
      </c>
      <c r="B12" s="31">
        <v>163507</v>
      </c>
      <c r="C12" s="31">
        <v>28369</v>
      </c>
      <c r="D12" s="31">
        <v>178086</v>
      </c>
      <c r="E12" s="31">
        <v>43800</v>
      </c>
      <c r="F12" s="31">
        <v>154556.35</v>
      </c>
      <c r="G12" s="32">
        <v>14552.7</v>
      </c>
      <c r="H12" s="31">
        <v>160275.16</v>
      </c>
      <c r="I12" s="32">
        <v>99698</v>
      </c>
      <c r="J12" s="31">
        <v>93083.86</v>
      </c>
      <c r="K12" s="32">
        <v>73056</v>
      </c>
      <c r="L12" s="31">
        <v>176161</v>
      </c>
      <c r="M12" s="32">
        <v>89610.6</v>
      </c>
    </row>
    <row r="13" spans="1:13" x14ac:dyDescent="0.3">
      <c r="A13" s="30" t="s">
        <v>26</v>
      </c>
      <c r="B13" s="31">
        <v>19199</v>
      </c>
      <c r="C13" s="31">
        <v>2668</v>
      </c>
      <c r="D13" s="31">
        <v>65474</v>
      </c>
      <c r="E13" s="31">
        <v>21255</v>
      </c>
      <c r="F13" s="31">
        <v>57398.49</v>
      </c>
      <c r="G13" s="32">
        <v>9730</v>
      </c>
      <c r="H13" s="31">
        <v>16634</v>
      </c>
      <c r="I13" s="32">
        <v>4780</v>
      </c>
      <c r="J13" s="31">
        <v>9749</v>
      </c>
      <c r="K13" s="32">
        <v>2064</v>
      </c>
      <c r="L13" s="31">
        <v>3726</v>
      </c>
      <c r="M13" s="32">
        <v>563</v>
      </c>
    </row>
    <row r="14" spans="1:13" x14ac:dyDescent="0.3">
      <c r="A14" s="30" t="s">
        <v>27</v>
      </c>
      <c r="B14" s="31">
        <v>8932</v>
      </c>
      <c r="C14" s="31">
        <v>88</v>
      </c>
      <c r="D14" s="31">
        <v>5946</v>
      </c>
      <c r="E14" s="31">
        <v>0</v>
      </c>
      <c r="F14" s="31">
        <v>3900</v>
      </c>
      <c r="G14" s="32">
        <v>0</v>
      </c>
      <c r="H14" s="31">
        <v>0</v>
      </c>
      <c r="I14" s="32">
        <v>0</v>
      </c>
      <c r="J14" s="31">
        <v>0</v>
      </c>
      <c r="K14" s="32">
        <v>0</v>
      </c>
      <c r="L14" s="31">
        <v>0</v>
      </c>
      <c r="M14" s="32">
        <v>0</v>
      </c>
    </row>
    <row r="15" spans="1:13" x14ac:dyDescent="0.3">
      <c r="A15" s="30" t="s">
        <v>28</v>
      </c>
      <c r="B15" s="31">
        <v>620</v>
      </c>
      <c r="C15" s="31">
        <v>29</v>
      </c>
      <c r="D15" s="31">
        <v>750</v>
      </c>
      <c r="E15" s="31">
        <v>0</v>
      </c>
      <c r="F15" s="31">
        <v>900</v>
      </c>
      <c r="G15" s="32">
        <v>0</v>
      </c>
      <c r="H15" s="31">
        <v>0</v>
      </c>
      <c r="I15" s="32">
        <v>0</v>
      </c>
      <c r="J15" s="31">
        <v>0</v>
      </c>
      <c r="K15" s="32">
        <v>0</v>
      </c>
      <c r="L15" s="31">
        <v>0</v>
      </c>
      <c r="M15" s="32">
        <v>0</v>
      </c>
    </row>
    <row r="16" spans="1:13" x14ac:dyDescent="0.3">
      <c r="A16" s="30" t="s">
        <v>29</v>
      </c>
      <c r="B16" s="31">
        <v>80</v>
      </c>
      <c r="C16" s="31">
        <v>0</v>
      </c>
      <c r="D16" s="31">
        <v>0</v>
      </c>
      <c r="E16" s="31">
        <v>0</v>
      </c>
      <c r="F16" s="31">
        <v>240</v>
      </c>
      <c r="G16" s="32">
        <v>0</v>
      </c>
      <c r="H16" s="31">
        <v>240</v>
      </c>
      <c r="I16" s="32">
        <v>0</v>
      </c>
      <c r="J16" s="31">
        <v>0</v>
      </c>
      <c r="K16" s="32">
        <v>0</v>
      </c>
      <c r="L16" s="31">
        <v>0</v>
      </c>
      <c r="M16" s="32">
        <v>0</v>
      </c>
    </row>
    <row r="17" spans="1:13" x14ac:dyDescent="0.3">
      <c r="A17" s="30" t="s">
        <v>30</v>
      </c>
      <c r="B17" s="31">
        <v>42701</v>
      </c>
      <c r="C17" s="31">
        <v>1365</v>
      </c>
      <c r="D17" s="31">
        <v>21293</v>
      </c>
      <c r="E17" s="31">
        <v>573</v>
      </c>
      <c r="F17" s="31">
        <v>12233</v>
      </c>
      <c r="G17" s="32">
        <v>931</v>
      </c>
      <c r="H17" s="31">
        <v>8703</v>
      </c>
      <c r="I17" s="32">
        <v>0</v>
      </c>
      <c r="J17" s="31">
        <v>46361</v>
      </c>
      <c r="K17" s="32">
        <v>300</v>
      </c>
      <c r="L17" s="31">
        <v>0</v>
      </c>
      <c r="M17" s="32">
        <v>0</v>
      </c>
    </row>
    <row r="18" spans="1:13" x14ac:dyDescent="0.3">
      <c r="A18" s="30" t="s">
        <v>31</v>
      </c>
      <c r="B18" s="31">
        <v>2774</v>
      </c>
      <c r="C18" s="31">
        <v>2892</v>
      </c>
      <c r="D18" s="31">
        <v>0</v>
      </c>
      <c r="E18" s="31">
        <v>0</v>
      </c>
      <c r="F18" s="31">
        <v>0</v>
      </c>
      <c r="G18" s="32">
        <v>0</v>
      </c>
      <c r="H18" s="31">
        <v>0</v>
      </c>
      <c r="I18" s="32">
        <v>0</v>
      </c>
      <c r="J18" s="31">
        <v>0</v>
      </c>
      <c r="K18" s="32">
        <v>0</v>
      </c>
      <c r="L18" s="31">
        <v>0</v>
      </c>
      <c r="M18" s="32">
        <v>0</v>
      </c>
    </row>
    <row r="19" spans="1:13" x14ac:dyDescent="0.3">
      <c r="A19" s="30" t="s">
        <v>32</v>
      </c>
      <c r="B19" s="31">
        <v>42711</v>
      </c>
      <c r="C19" s="31">
        <v>24013</v>
      </c>
      <c r="D19" s="31">
        <v>48740</v>
      </c>
      <c r="E19" s="31">
        <v>14686</v>
      </c>
      <c r="F19" s="31">
        <v>24898.52</v>
      </c>
      <c r="G19" s="32">
        <v>2179</v>
      </c>
      <c r="H19" s="31">
        <v>218283</v>
      </c>
      <c r="I19" s="32">
        <v>86466</v>
      </c>
      <c r="J19" s="31">
        <v>32011.5</v>
      </c>
      <c r="K19" s="32">
        <v>2782</v>
      </c>
      <c r="L19" s="31">
        <v>32129</v>
      </c>
      <c r="M19" s="32">
        <v>3514</v>
      </c>
    </row>
    <row r="20" spans="1:13" x14ac:dyDescent="0.3">
      <c r="A20" s="30" t="s">
        <v>33</v>
      </c>
      <c r="B20" s="31">
        <v>40887591</v>
      </c>
      <c r="C20" s="31">
        <v>11803737</v>
      </c>
      <c r="D20" s="31">
        <v>37433820</v>
      </c>
      <c r="E20" s="31">
        <v>9138566</v>
      </c>
      <c r="F20" s="31">
        <v>32681616.73</v>
      </c>
      <c r="G20" s="32">
        <v>8048899.9460000005</v>
      </c>
      <c r="H20" s="31">
        <v>31411279.59</v>
      </c>
      <c r="I20" s="32">
        <v>8071215.2999999998</v>
      </c>
      <c r="J20" s="31">
        <v>27592219.440000001</v>
      </c>
      <c r="K20" s="32">
        <v>7603722.7599999998</v>
      </c>
      <c r="L20" s="31">
        <v>26227451.489999998</v>
      </c>
      <c r="M20" s="32">
        <v>6064084.9900000002</v>
      </c>
    </row>
    <row r="21" spans="1:13" x14ac:dyDescent="0.3">
      <c r="A21" s="30" t="s">
        <v>34</v>
      </c>
      <c r="B21" s="31">
        <v>203218</v>
      </c>
      <c r="C21" s="31">
        <v>72747</v>
      </c>
      <c r="D21" s="31">
        <v>311295</v>
      </c>
      <c r="E21" s="31">
        <v>273979</v>
      </c>
      <c r="F21" s="31">
        <v>256930.88</v>
      </c>
      <c r="G21" s="32">
        <v>457079</v>
      </c>
      <c r="H21" s="31">
        <v>171968</v>
      </c>
      <c r="I21" s="32">
        <v>4701</v>
      </c>
      <c r="J21" s="31">
        <v>156330</v>
      </c>
      <c r="K21" s="32">
        <v>827</v>
      </c>
      <c r="L21" s="31">
        <v>246042</v>
      </c>
      <c r="M21" s="32">
        <v>50732</v>
      </c>
    </row>
    <row r="22" spans="1:13" x14ac:dyDescent="0.3">
      <c r="A22" s="30" t="s">
        <v>35</v>
      </c>
      <c r="B22" s="31">
        <v>917074</v>
      </c>
      <c r="C22" s="31">
        <v>288040</v>
      </c>
      <c r="D22" s="31">
        <v>1229221</v>
      </c>
      <c r="E22" s="31">
        <v>243391</v>
      </c>
      <c r="F22" s="31">
        <v>1631742.51</v>
      </c>
      <c r="G22" s="32">
        <v>205730.69</v>
      </c>
      <c r="H22" s="31">
        <v>1326603.6399999999</v>
      </c>
      <c r="I22" s="32">
        <v>179283</v>
      </c>
      <c r="J22" s="31">
        <v>1211581.23</v>
      </c>
      <c r="K22" s="32">
        <v>169597.6</v>
      </c>
      <c r="L22" s="31">
        <v>1799592.85</v>
      </c>
      <c r="M22" s="32">
        <v>551895.80000000005</v>
      </c>
    </row>
    <row r="23" spans="1:13" x14ac:dyDescent="0.3">
      <c r="A23" s="30" t="s">
        <v>36</v>
      </c>
      <c r="B23" s="31">
        <v>0</v>
      </c>
      <c r="C23" s="31">
        <v>0</v>
      </c>
      <c r="D23" s="31">
        <v>830</v>
      </c>
      <c r="E23" s="31">
        <v>0</v>
      </c>
      <c r="F23" s="31">
        <v>4185</v>
      </c>
      <c r="G23" s="32">
        <v>755</v>
      </c>
      <c r="H23" s="31">
        <v>1015</v>
      </c>
      <c r="I23" s="32">
        <v>277</v>
      </c>
      <c r="J23" s="31">
        <v>0</v>
      </c>
      <c r="K23" s="32">
        <v>0</v>
      </c>
      <c r="L23" s="31">
        <v>0</v>
      </c>
      <c r="M23" s="32">
        <v>0</v>
      </c>
    </row>
    <row r="24" spans="1:13" x14ac:dyDescent="0.3">
      <c r="A24" s="30" t="s">
        <v>37</v>
      </c>
      <c r="B24" s="31">
        <v>0</v>
      </c>
      <c r="C24" s="31">
        <v>0</v>
      </c>
      <c r="D24" s="31">
        <v>2495</v>
      </c>
      <c r="E24" s="31">
        <v>355</v>
      </c>
      <c r="F24" s="31">
        <v>2646</v>
      </c>
      <c r="G24" s="32">
        <v>115</v>
      </c>
      <c r="H24" s="31">
        <v>2344</v>
      </c>
      <c r="I24" s="32">
        <v>150</v>
      </c>
      <c r="J24" s="31">
        <v>340</v>
      </c>
      <c r="K24" s="32">
        <v>60</v>
      </c>
      <c r="L24" s="31">
        <v>0</v>
      </c>
      <c r="M24" s="32">
        <v>0</v>
      </c>
    </row>
    <row r="25" spans="1:13" x14ac:dyDescent="0.3">
      <c r="A25" s="30" t="s">
        <v>38</v>
      </c>
      <c r="B25" s="31">
        <v>803898</v>
      </c>
      <c r="C25" s="31">
        <v>68070</v>
      </c>
      <c r="D25" s="31">
        <v>657498</v>
      </c>
      <c r="E25" s="31">
        <v>50431</v>
      </c>
      <c r="F25" s="31">
        <v>523488.59</v>
      </c>
      <c r="G25" s="32">
        <v>60280.75</v>
      </c>
      <c r="H25" s="31">
        <v>491707.902</v>
      </c>
      <c r="I25" s="32">
        <v>47998.75</v>
      </c>
      <c r="J25" s="31">
        <v>405887.61</v>
      </c>
      <c r="K25" s="32">
        <v>46357.18</v>
      </c>
      <c r="L25" s="31">
        <v>342834.87</v>
      </c>
      <c r="M25" s="32">
        <v>38431.53</v>
      </c>
    </row>
    <row r="26" spans="1:13" x14ac:dyDescent="0.3">
      <c r="A26" s="30" t="s">
        <v>39</v>
      </c>
      <c r="B26" s="31">
        <v>8920</v>
      </c>
      <c r="C26" s="31">
        <v>1056</v>
      </c>
      <c r="D26" s="31">
        <v>8191</v>
      </c>
      <c r="E26" s="31">
        <v>144</v>
      </c>
      <c r="F26" s="31">
        <v>14737.43</v>
      </c>
      <c r="G26" s="32">
        <v>1283</v>
      </c>
      <c r="H26" s="31">
        <v>7921</v>
      </c>
      <c r="I26" s="32">
        <v>287</v>
      </c>
      <c r="J26" s="31">
        <v>12656.08</v>
      </c>
      <c r="K26" s="32">
        <v>300</v>
      </c>
      <c r="L26" s="31">
        <v>3587</v>
      </c>
      <c r="M26" s="32">
        <v>0</v>
      </c>
    </row>
    <row r="27" spans="1:13" x14ac:dyDescent="0.3">
      <c r="A27" s="30" t="s">
        <v>40</v>
      </c>
      <c r="B27" s="31">
        <v>59713</v>
      </c>
      <c r="C27" s="31">
        <v>10035</v>
      </c>
      <c r="D27" s="31">
        <v>46468</v>
      </c>
      <c r="E27" s="31">
        <v>10103</v>
      </c>
      <c r="F27" s="31">
        <v>31276</v>
      </c>
      <c r="G27" s="32">
        <v>8835</v>
      </c>
      <c r="H27" s="31">
        <v>20514.96</v>
      </c>
      <c r="I27" s="32">
        <v>6962</v>
      </c>
      <c r="J27" s="31">
        <v>8283</v>
      </c>
      <c r="K27" s="32">
        <v>320</v>
      </c>
      <c r="L27" s="31">
        <v>0</v>
      </c>
      <c r="M27" s="32">
        <v>0</v>
      </c>
    </row>
    <row r="28" spans="1:13" x14ac:dyDescent="0.3">
      <c r="A28" s="30" t="s">
        <v>41</v>
      </c>
      <c r="B28" s="31">
        <v>731</v>
      </c>
      <c r="C28" s="31">
        <v>0</v>
      </c>
      <c r="D28" s="31">
        <v>0</v>
      </c>
      <c r="E28" s="31">
        <v>0</v>
      </c>
      <c r="F28" s="31">
        <v>0</v>
      </c>
      <c r="G28" s="32">
        <v>0</v>
      </c>
      <c r="H28" s="31">
        <v>0</v>
      </c>
      <c r="I28" s="32">
        <v>0</v>
      </c>
      <c r="J28" s="31">
        <v>0</v>
      </c>
      <c r="K28" s="32">
        <v>0</v>
      </c>
      <c r="L28" s="31">
        <v>1062</v>
      </c>
      <c r="M28" s="32">
        <v>0</v>
      </c>
    </row>
    <row r="29" spans="1:13" x14ac:dyDescent="0.3">
      <c r="A29" s="30" t="s">
        <v>42</v>
      </c>
      <c r="B29" s="31">
        <v>21787</v>
      </c>
      <c r="C29" s="31">
        <v>2382</v>
      </c>
      <c r="D29" s="31">
        <v>30971</v>
      </c>
      <c r="E29" s="31">
        <v>1822</v>
      </c>
      <c r="F29" s="31">
        <v>11569</v>
      </c>
      <c r="G29" s="32">
        <v>1429</v>
      </c>
      <c r="H29" s="31">
        <v>11546</v>
      </c>
      <c r="I29" s="32">
        <v>1393</v>
      </c>
      <c r="J29" s="31">
        <v>10769</v>
      </c>
      <c r="K29" s="32">
        <v>300</v>
      </c>
      <c r="L29" s="31">
        <v>7762</v>
      </c>
      <c r="M29" s="32">
        <v>61</v>
      </c>
    </row>
    <row r="30" spans="1:13" x14ac:dyDescent="0.3">
      <c r="A30" s="30" t="s">
        <v>43</v>
      </c>
      <c r="B30" s="31">
        <v>289</v>
      </c>
      <c r="C30" s="31">
        <v>20</v>
      </c>
      <c r="D30" s="31">
        <v>0</v>
      </c>
      <c r="E30" s="31">
        <v>0</v>
      </c>
      <c r="F30" s="31">
        <v>0</v>
      </c>
      <c r="G30" s="32">
        <v>0</v>
      </c>
      <c r="H30" s="31">
        <v>383</v>
      </c>
      <c r="I30" s="32">
        <v>47</v>
      </c>
      <c r="J30" s="31">
        <v>700</v>
      </c>
      <c r="K30" s="32">
        <v>80</v>
      </c>
      <c r="L30" s="31">
        <v>0</v>
      </c>
      <c r="M30" s="32">
        <v>0</v>
      </c>
    </row>
    <row r="31" spans="1:13" x14ac:dyDescent="0.3">
      <c r="A31" s="30" t="s">
        <v>44</v>
      </c>
      <c r="B31" s="31">
        <v>70593</v>
      </c>
      <c r="C31" s="31">
        <v>1097</v>
      </c>
      <c r="D31" s="31">
        <v>20122</v>
      </c>
      <c r="E31" s="31">
        <v>790</v>
      </c>
      <c r="F31" s="31">
        <v>19465</v>
      </c>
      <c r="G31" s="32">
        <v>982</v>
      </c>
      <c r="H31" s="31">
        <v>19633</v>
      </c>
      <c r="I31" s="32">
        <v>1422</v>
      </c>
      <c r="J31" s="31">
        <v>17536.48</v>
      </c>
      <c r="K31" s="32">
        <v>1154</v>
      </c>
      <c r="L31" s="31">
        <v>6628</v>
      </c>
      <c r="M31" s="32">
        <v>699</v>
      </c>
    </row>
    <row r="32" spans="1:13" x14ac:dyDescent="0.3">
      <c r="A32" s="30" t="s">
        <v>5</v>
      </c>
      <c r="B32" s="31">
        <v>194760</v>
      </c>
      <c r="C32" s="31">
        <v>73221</v>
      </c>
      <c r="D32" s="31">
        <v>181785</v>
      </c>
      <c r="E32" s="31">
        <v>36141</v>
      </c>
      <c r="F32" s="31">
        <v>160934.29999999999</v>
      </c>
      <c r="G32" s="32">
        <v>28937.75</v>
      </c>
      <c r="H32" s="31">
        <v>145700</v>
      </c>
      <c r="I32" s="32">
        <v>13495</v>
      </c>
      <c r="J32" s="31">
        <v>141823.29</v>
      </c>
      <c r="K32" s="32">
        <v>29336.720000000001</v>
      </c>
      <c r="L32" s="31">
        <v>114189</v>
      </c>
      <c r="M32" s="32">
        <v>21698</v>
      </c>
    </row>
    <row r="33" spans="1:13" x14ac:dyDescent="0.3">
      <c r="A33" s="30" t="s">
        <v>0</v>
      </c>
      <c r="B33" s="31">
        <v>613099</v>
      </c>
      <c r="C33" s="31">
        <v>173962</v>
      </c>
      <c r="D33" s="31">
        <v>540873</v>
      </c>
      <c r="E33" s="31">
        <v>93969</v>
      </c>
      <c r="F33" s="31">
        <v>476512.99</v>
      </c>
      <c r="G33" s="32">
        <v>93342.5</v>
      </c>
      <c r="H33" s="31">
        <v>304655</v>
      </c>
      <c r="I33" s="32">
        <v>72093</v>
      </c>
      <c r="J33" s="31">
        <v>190550.14</v>
      </c>
      <c r="K33" s="32">
        <v>23026.74</v>
      </c>
      <c r="L33" s="31">
        <v>151900</v>
      </c>
      <c r="M33" s="32">
        <v>30413</v>
      </c>
    </row>
    <row r="34" spans="1:13" x14ac:dyDescent="0.3">
      <c r="A34" s="30" t="s">
        <v>45</v>
      </c>
      <c r="B34" s="31">
        <v>29996</v>
      </c>
      <c r="C34" s="31">
        <v>2102</v>
      </c>
      <c r="D34" s="31">
        <v>19392</v>
      </c>
      <c r="E34" s="31">
        <v>1182</v>
      </c>
      <c r="F34" s="31">
        <v>53661</v>
      </c>
      <c r="G34" s="32">
        <v>3549</v>
      </c>
      <c r="H34" s="31">
        <v>13663</v>
      </c>
      <c r="I34" s="32">
        <v>277</v>
      </c>
      <c r="J34" s="31">
        <v>600</v>
      </c>
      <c r="K34" s="32">
        <v>600</v>
      </c>
      <c r="L34" s="31">
        <v>0</v>
      </c>
      <c r="M34" s="32">
        <v>0</v>
      </c>
    </row>
    <row r="35" spans="1:13" x14ac:dyDescent="0.3">
      <c r="A35" s="30" t="s">
        <v>6</v>
      </c>
      <c r="B35" s="31">
        <v>94083</v>
      </c>
      <c r="C35" s="31">
        <v>24776</v>
      </c>
      <c r="D35" s="31">
        <v>183395</v>
      </c>
      <c r="E35" s="31">
        <v>32275</v>
      </c>
      <c r="F35" s="31">
        <v>77591.899999999994</v>
      </c>
      <c r="G35" s="32">
        <v>28205</v>
      </c>
      <c r="H35" s="31">
        <v>66991</v>
      </c>
      <c r="I35" s="32">
        <v>23389</v>
      </c>
      <c r="J35" s="31">
        <v>166772</v>
      </c>
      <c r="K35" s="32">
        <v>24744</v>
      </c>
      <c r="L35" s="31">
        <v>72494</v>
      </c>
      <c r="M35" s="32">
        <v>13229</v>
      </c>
    </row>
    <row r="36" spans="1:13" x14ac:dyDescent="0.3">
      <c r="A36" s="30" t="s">
        <v>46</v>
      </c>
      <c r="B36" s="31">
        <v>550</v>
      </c>
      <c r="C36" s="31">
        <v>112</v>
      </c>
      <c r="D36" s="31">
        <v>550</v>
      </c>
      <c r="E36" s="31">
        <v>112</v>
      </c>
      <c r="F36" s="31">
        <v>550</v>
      </c>
      <c r="G36" s="32">
        <v>112</v>
      </c>
      <c r="H36" s="31">
        <v>550</v>
      </c>
      <c r="I36" s="32">
        <v>112</v>
      </c>
      <c r="J36" s="31">
        <v>680</v>
      </c>
      <c r="K36" s="32">
        <v>21</v>
      </c>
      <c r="L36" s="31">
        <v>0</v>
      </c>
      <c r="M36" s="32">
        <v>0</v>
      </c>
    </row>
    <row r="37" spans="1:13" x14ac:dyDescent="0.3">
      <c r="A37" s="30" t="s">
        <v>47</v>
      </c>
      <c r="B37" s="31">
        <v>4254</v>
      </c>
      <c r="C37" s="31">
        <v>247</v>
      </c>
      <c r="D37" s="31">
        <v>0</v>
      </c>
      <c r="E37" s="31">
        <v>0</v>
      </c>
      <c r="F37" s="31">
        <v>0</v>
      </c>
      <c r="G37" s="32">
        <v>0</v>
      </c>
      <c r="H37" s="31">
        <v>103</v>
      </c>
      <c r="I37" s="32">
        <v>0</v>
      </c>
      <c r="J37" s="31">
        <v>0</v>
      </c>
      <c r="K37" s="32">
        <v>0</v>
      </c>
      <c r="L37" s="31">
        <v>0</v>
      </c>
      <c r="M37" s="32">
        <v>0</v>
      </c>
    </row>
    <row r="38" spans="1:13" x14ac:dyDescent="0.3">
      <c r="A38" s="30" t="s">
        <v>48</v>
      </c>
      <c r="B38" s="31">
        <v>76803</v>
      </c>
      <c r="C38" s="31">
        <v>1549</v>
      </c>
      <c r="D38" s="31">
        <v>62511</v>
      </c>
      <c r="E38" s="31">
        <v>770</v>
      </c>
      <c r="F38" s="31">
        <v>46449</v>
      </c>
      <c r="G38" s="32">
        <v>0</v>
      </c>
      <c r="H38" s="31">
        <v>0</v>
      </c>
      <c r="I38" s="32">
        <v>0</v>
      </c>
      <c r="J38" s="31">
        <v>0</v>
      </c>
      <c r="K38" s="32">
        <v>0</v>
      </c>
      <c r="L38" s="31">
        <v>0</v>
      </c>
      <c r="M38" s="32">
        <v>0</v>
      </c>
    </row>
    <row r="39" spans="1:13" x14ac:dyDescent="0.3">
      <c r="A39" s="30" t="s">
        <v>49</v>
      </c>
      <c r="B39" s="31">
        <v>173084</v>
      </c>
      <c r="C39" s="31">
        <v>24048</v>
      </c>
      <c r="D39" s="31">
        <v>282647</v>
      </c>
      <c r="E39" s="31">
        <v>37838</v>
      </c>
      <c r="F39" s="31">
        <v>131001</v>
      </c>
      <c r="G39" s="32">
        <v>16869.8</v>
      </c>
      <c r="H39" s="31">
        <v>180332.82</v>
      </c>
      <c r="I39" s="32">
        <v>31371</v>
      </c>
      <c r="J39" s="31">
        <v>294279.8</v>
      </c>
      <c r="K39" s="32">
        <v>15914.36</v>
      </c>
      <c r="L39" s="31">
        <v>81544.95</v>
      </c>
      <c r="M39" s="32">
        <v>1817</v>
      </c>
    </row>
    <row r="40" spans="1:13" x14ac:dyDescent="0.3">
      <c r="A40" s="30" t="s">
        <v>50</v>
      </c>
      <c r="B40" s="31">
        <v>589</v>
      </c>
      <c r="C40" s="31">
        <v>155</v>
      </c>
      <c r="D40" s="31">
        <v>3103</v>
      </c>
      <c r="E40" s="31">
        <v>469</v>
      </c>
      <c r="F40" s="31">
        <v>2942.74</v>
      </c>
      <c r="G40" s="32">
        <v>461.7</v>
      </c>
      <c r="H40" s="31">
        <v>6460</v>
      </c>
      <c r="I40" s="32">
        <v>120</v>
      </c>
      <c r="J40" s="31">
        <v>9117</v>
      </c>
      <c r="K40" s="32">
        <v>466</v>
      </c>
      <c r="L40" s="31">
        <v>8858</v>
      </c>
      <c r="M40" s="32">
        <v>813</v>
      </c>
    </row>
    <row r="41" spans="1:13" x14ac:dyDescent="0.3">
      <c r="A41" s="30" t="s">
        <v>51</v>
      </c>
      <c r="B41" s="31">
        <v>750</v>
      </c>
      <c r="C41" s="31">
        <v>70</v>
      </c>
      <c r="D41" s="31">
        <v>1528</v>
      </c>
      <c r="E41" s="31">
        <v>0</v>
      </c>
      <c r="F41" s="31">
        <v>0</v>
      </c>
      <c r="G41" s="32">
        <v>0</v>
      </c>
      <c r="H41" s="31">
        <v>0</v>
      </c>
      <c r="I41" s="32">
        <v>0</v>
      </c>
      <c r="J41" s="31">
        <v>0</v>
      </c>
      <c r="K41" s="32">
        <v>0</v>
      </c>
      <c r="L41" s="31">
        <v>0</v>
      </c>
      <c r="M41" s="32">
        <v>0</v>
      </c>
    </row>
    <row r="42" spans="1:13" x14ac:dyDescent="0.3">
      <c r="A42" s="30" t="s">
        <v>52</v>
      </c>
      <c r="B42" s="31">
        <v>3800</v>
      </c>
      <c r="C42" s="31">
        <v>0</v>
      </c>
      <c r="D42" s="31">
        <v>0</v>
      </c>
      <c r="E42" s="31">
        <v>0</v>
      </c>
      <c r="F42" s="31">
        <v>0</v>
      </c>
      <c r="G42" s="32">
        <v>0</v>
      </c>
      <c r="H42" s="31">
        <v>0</v>
      </c>
      <c r="I42" s="32">
        <v>0</v>
      </c>
      <c r="J42" s="31">
        <v>0</v>
      </c>
      <c r="K42" s="32">
        <v>0</v>
      </c>
      <c r="L42" s="31">
        <v>0</v>
      </c>
      <c r="M42" s="32">
        <v>0</v>
      </c>
    </row>
    <row r="43" spans="1:13" x14ac:dyDescent="0.3">
      <c r="A43" s="30" t="s">
        <v>53</v>
      </c>
      <c r="B43" s="31">
        <v>18991</v>
      </c>
      <c r="C43" s="31">
        <v>63</v>
      </c>
      <c r="D43" s="31">
        <v>8754</v>
      </c>
      <c r="E43" s="31">
        <v>203</v>
      </c>
      <c r="F43" s="31">
        <v>8713</v>
      </c>
      <c r="G43" s="32">
        <v>210</v>
      </c>
      <c r="H43" s="31">
        <v>9233</v>
      </c>
      <c r="I43" s="32">
        <v>482</v>
      </c>
      <c r="J43" s="31">
        <v>11026</v>
      </c>
      <c r="K43" s="32">
        <v>541</v>
      </c>
      <c r="L43" s="31">
        <v>0</v>
      </c>
      <c r="M43" s="32">
        <v>0</v>
      </c>
    </row>
    <row r="44" spans="1:13" x14ac:dyDescent="0.3">
      <c r="A44" s="30" t="s">
        <v>54</v>
      </c>
      <c r="B44" s="31">
        <v>43251</v>
      </c>
      <c r="C44" s="31">
        <v>0</v>
      </c>
      <c r="D44" s="31">
        <v>40457</v>
      </c>
      <c r="E44" s="31">
        <v>1000</v>
      </c>
      <c r="F44" s="31">
        <v>26741</v>
      </c>
      <c r="G44" s="32">
        <v>12195</v>
      </c>
      <c r="H44" s="31">
        <v>1000</v>
      </c>
      <c r="I44" s="32">
        <v>0</v>
      </c>
      <c r="J44" s="31">
        <v>0</v>
      </c>
      <c r="K44" s="32">
        <v>0</v>
      </c>
      <c r="L44" s="31">
        <v>0</v>
      </c>
      <c r="M44" s="32">
        <v>0</v>
      </c>
    </row>
    <row r="45" spans="1:13" x14ac:dyDescent="0.3">
      <c r="A45" s="30" t="s">
        <v>55</v>
      </c>
      <c r="B45" s="31">
        <v>0</v>
      </c>
      <c r="C45" s="31">
        <v>0</v>
      </c>
      <c r="D45" s="31">
        <v>2982</v>
      </c>
      <c r="E45" s="31">
        <v>2695</v>
      </c>
      <c r="F45" s="31">
        <v>200</v>
      </c>
      <c r="G45" s="32">
        <v>0</v>
      </c>
      <c r="H45" s="31">
        <v>3372</v>
      </c>
      <c r="I45" s="32">
        <v>0</v>
      </c>
      <c r="J45" s="31">
        <v>9447.49</v>
      </c>
      <c r="K45" s="32">
        <v>751.35</v>
      </c>
      <c r="L45" s="31">
        <v>650</v>
      </c>
      <c r="M45" s="32">
        <v>0</v>
      </c>
    </row>
    <row r="46" spans="1:13" x14ac:dyDescent="0.3">
      <c r="A46" s="30" t="s">
        <v>56</v>
      </c>
      <c r="B46" s="31">
        <v>1916929</v>
      </c>
      <c r="C46" s="31">
        <v>784032</v>
      </c>
      <c r="D46" s="31">
        <v>2359046</v>
      </c>
      <c r="E46" s="31">
        <v>706156</v>
      </c>
      <c r="F46" s="31">
        <v>1934407.06</v>
      </c>
      <c r="G46" s="32">
        <v>845795.2</v>
      </c>
      <c r="H46" s="31">
        <v>2089216.76</v>
      </c>
      <c r="I46" s="32">
        <v>669817.1</v>
      </c>
      <c r="J46" s="31">
        <v>2123933.19</v>
      </c>
      <c r="K46" s="32">
        <v>617540.69999999995</v>
      </c>
      <c r="L46" s="31">
        <v>1517925</v>
      </c>
      <c r="M46" s="32">
        <v>187446</v>
      </c>
    </row>
    <row r="47" spans="1:13" x14ac:dyDescent="0.3">
      <c r="A47" s="30" t="s">
        <v>57</v>
      </c>
      <c r="B47" s="31">
        <v>505</v>
      </c>
      <c r="C47" s="31">
        <v>0</v>
      </c>
      <c r="D47" s="31">
        <v>0</v>
      </c>
      <c r="E47" s="31">
        <v>0</v>
      </c>
      <c r="F47" s="31">
        <v>0</v>
      </c>
      <c r="G47" s="32">
        <v>0</v>
      </c>
      <c r="H47" s="31">
        <v>0</v>
      </c>
      <c r="I47" s="32">
        <v>0</v>
      </c>
      <c r="J47" s="31">
        <v>0</v>
      </c>
      <c r="K47" s="32">
        <v>0</v>
      </c>
      <c r="L47" s="31">
        <v>0</v>
      </c>
      <c r="M47" s="32">
        <v>0</v>
      </c>
    </row>
    <row r="48" spans="1:13" x14ac:dyDescent="0.3">
      <c r="A48" s="30" t="s">
        <v>58</v>
      </c>
      <c r="B48" s="31">
        <v>29472</v>
      </c>
      <c r="C48" s="31">
        <v>3780</v>
      </c>
      <c r="D48" s="31">
        <v>27091</v>
      </c>
      <c r="E48" s="31">
        <v>3666</v>
      </c>
      <c r="F48" s="31">
        <v>32465</v>
      </c>
      <c r="G48" s="32">
        <v>2404</v>
      </c>
      <c r="H48" s="31">
        <v>60522.6</v>
      </c>
      <c r="I48" s="32">
        <v>8954.6</v>
      </c>
      <c r="J48" s="31">
        <v>28798.6</v>
      </c>
      <c r="K48" s="32">
        <v>10782</v>
      </c>
      <c r="L48" s="31">
        <v>22800</v>
      </c>
      <c r="M48" s="32">
        <v>4815</v>
      </c>
    </row>
    <row r="49" spans="1:13" x14ac:dyDescent="0.3">
      <c r="A49" s="30" t="s">
        <v>59</v>
      </c>
      <c r="B49" s="31">
        <v>268452</v>
      </c>
      <c r="C49" s="31">
        <v>22524</v>
      </c>
      <c r="D49" s="31">
        <v>179313</v>
      </c>
      <c r="E49" s="31">
        <v>26940</v>
      </c>
      <c r="F49" s="31">
        <v>124867.28200000001</v>
      </c>
      <c r="G49" s="32">
        <v>34598.49</v>
      </c>
      <c r="H49" s="31">
        <v>179723.28</v>
      </c>
      <c r="I49" s="32">
        <v>23645.26</v>
      </c>
      <c r="J49" s="31">
        <v>71662.45</v>
      </c>
      <c r="K49" s="32">
        <v>10944.4</v>
      </c>
      <c r="L49" s="31">
        <v>37208.6</v>
      </c>
      <c r="M49" s="32">
        <v>2637.4</v>
      </c>
    </row>
    <row r="50" spans="1:13" x14ac:dyDescent="0.3">
      <c r="A50" s="30" t="s">
        <v>60</v>
      </c>
      <c r="B50" s="31">
        <v>0</v>
      </c>
      <c r="C50" s="31">
        <v>0</v>
      </c>
      <c r="D50" s="31">
        <v>0</v>
      </c>
      <c r="E50" s="31">
        <v>0</v>
      </c>
      <c r="F50" s="31">
        <v>0</v>
      </c>
      <c r="G50" s="32">
        <v>0</v>
      </c>
      <c r="H50" s="31">
        <v>380.16</v>
      </c>
      <c r="I50" s="32">
        <v>0</v>
      </c>
      <c r="J50" s="31">
        <v>0</v>
      </c>
      <c r="K50" s="32">
        <v>0</v>
      </c>
      <c r="L50" s="31">
        <v>0</v>
      </c>
      <c r="M50" s="32">
        <v>0</v>
      </c>
    </row>
    <row r="51" spans="1:13" x14ac:dyDescent="0.3">
      <c r="A51" s="30" t="s">
        <v>61</v>
      </c>
      <c r="B51" s="31">
        <v>8246</v>
      </c>
      <c r="C51" s="31">
        <v>1509</v>
      </c>
      <c r="D51" s="31">
        <v>7021</v>
      </c>
      <c r="E51" s="31">
        <v>2122</v>
      </c>
      <c r="F51" s="31">
        <v>7817</v>
      </c>
      <c r="G51" s="32">
        <v>2317</v>
      </c>
      <c r="H51" s="31">
        <v>791</v>
      </c>
      <c r="I51" s="32">
        <v>30</v>
      </c>
      <c r="J51" s="31">
        <v>986.96</v>
      </c>
      <c r="K51" s="32">
        <v>243.36</v>
      </c>
      <c r="L51" s="31">
        <v>0</v>
      </c>
      <c r="M51" s="32">
        <v>0</v>
      </c>
    </row>
    <row r="52" spans="1:13" x14ac:dyDescent="0.3">
      <c r="A52" s="30" t="s">
        <v>62</v>
      </c>
      <c r="B52" s="31">
        <v>1286</v>
      </c>
      <c r="C52" s="31">
        <v>426</v>
      </c>
      <c r="D52" s="31">
        <v>1950</v>
      </c>
      <c r="E52" s="31">
        <v>426</v>
      </c>
      <c r="F52" s="31">
        <v>1314</v>
      </c>
      <c r="G52" s="32">
        <v>426</v>
      </c>
      <c r="H52" s="31">
        <v>1530</v>
      </c>
      <c r="I52" s="32">
        <v>426</v>
      </c>
      <c r="J52" s="31">
        <v>483</v>
      </c>
      <c r="K52" s="32">
        <v>140</v>
      </c>
      <c r="L52" s="31">
        <v>0</v>
      </c>
      <c r="M52" s="32">
        <v>0</v>
      </c>
    </row>
    <row r="53" spans="1:13" x14ac:dyDescent="0.3">
      <c r="A53" s="30" t="s">
        <v>63</v>
      </c>
      <c r="B53" s="31">
        <v>25</v>
      </c>
      <c r="C53" s="31">
        <v>3</v>
      </c>
      <c r="D53" s="31">
        <v>0</v>
      </c>
      <c r="E53" s="31">
        <v>0</v>
      </c>
      <c r="F53" s="31">
        <v>0</v>
      </c>
      <c r="G53" s="32">
        <v>0</v>
      </c>
      <c r="H53" s="31">
        <v>0</v>
      </c>
      <c r="I53" s="32">
        <v>0</v>
      </c>
      <c r="J53" s="31">
        <v>911</v>
      </c>
      <c r="K53" s="32">
        <v>0</v>
      </c>
      <c r="L53" s="31">
        <v>0</v>
      </c>
      <c r="M53" s="32">
        <v>0</v>
      </c>
    </row>
    <row r="54" spans="1:13" x14ac:dyDescent="0.3">
      <c r="A54" s="30" t="s">
        <v>64</v>
      </c>
      <c r="B54" s="31">
        <v>6446</v>
      </c>
      <c r="C54" s="31">
        <v>200</v>
      </c>
      <c r="D54" s="31">
        <v>2293</v>
      </c>
      <c r="E54" s="31">
        <v>115</v>
      </c>
      <c r="F54" s="31">
        <v>373.04</v>
      </c>
      <c r="G54" s="32">
        <v>0</v>
      </c>
      <c r="H54" s="31">
        <v>3527</v>
      </c>
      <c r="I54" s="32">
        <v>695</v>
      </c>
      <c r="J54" s="31">
        <v>1826</v>
      </c>
      <c r="K54" s="32">
        <v>0</v>
      </c>
      <c r="L54" s="31">
        <v>0</v>
      </c>
      <c r="M54" s="32">
        <v>0</v>
      </c>
    </row>
    <row r="55" spans="1:13" x14ac:dyDescent="0.3">
      <c r="A55" s="30" t="s">
        <v>1</v>
      </c>
      <c r="B55" s="31">
        <v>170553</v>
      </c>
      <c r="C55" s="31">
        <v>27935</v>
      </c>
      <c r="D55" s="31">
        <v>206241</v>
      </c>
      <c r="E55" s="31">
        <v>74742</v>
      </c>
      <c r="F55" s="31">
        <v>232835.88</v>
      </c>
      <c r="G55" s="32">
        <v>81009.960000000006</v>
      </c>
      <c r="H55" s="31">
        <v>98291.717999999993</v>
      </c>
      <c r="I55" s="32">
        <v>39137.599999999999</v>
      </c>
      <c r="J55" s="31">
        <v>272344.68</v>
      </c>
      <c r="K55" s="32">
        <v>36464.58</v>
      </c>
      <c r="L55" s="31">
        <v>190394</v>
      </c>
      <c r="M55" s="32">
        <v>5824</v>
      </c>
    </row>
    <row r="56" spans="1:13" x14ac:dyDescent="0.3">
      <c r="A56" s="30" t="s">
        <v>65</v>
      </c>
      <c r="B56" s="31">
        <v>1096135</v>
      </c>
      <c r="C56" s="31">
        <v>280766</v>
      </c>
      <c r="D56" s="31">
        <v>1590946</v>
      </c>
      <c r="E56" s="31">
        <v>211052</v>
      </c>
      <c r="F56" s="31">
        <v>1534256.43</v>
      </c>
      <c r="G56" s="32">
        <v>160753.72</v>
      </c>
      <c r="H56" s="31">
        <v>1415684.449</v>
      </c>
      <c r="I56" s="32">
        <v>127653.95</v>
      </c>
      <c r="J56" s="31">
        <v>1372757.01</v>
      </c>
      <c r="K56" s="32">
        <v>132151.4</v>
      </c>
      <c r="L56" s="31">
        <v>1164135.5900000001</v>
      </c>
      <c r="M56" s="32">
        <v>174260.99</v>
      </c>
    </row>
    <row r="57" spans="1:13" x14ac:dyDescent="0.3">
      <c r="A57" s="30" t="s">
        <v>66</v>
      </c>
      <c r="B57" s="31">
        <v>60</v>
      </c>
      <c r="C57" s="31">
        <v>0</v>
      </c>
      <c r="D57" s="31">
        <v>60</v>
      </c>
      <c r="E57" s="31">
        <v>0</v>
      </c>
      <c r="F57" s="31">
        <v>60</v>
      </c>
      <c r="G57" s="32">
        <v>0</v>
      </c>
      <c r="H57" s="31">
        <v>0</v>
      </c>
      <c r="I57" s="32">
        <v>0</v>
      </c>
      <c r="J57" s="31">
        <v>0</v>
      </c>
      <c r="K57" s="32">
        <v>0</v>
      </c>
      <c r="L57" s="31">
        <v>0</v>
      </c>
      <c r="M57" s="32">
        <v>0</v>
      </c>
    </row>
    <row r="58" spans="1:13" x14ac:dyDescent="0.3">
      <c r="A58" s="30" t="s">
        <v>67</v>
      </c>
      <c r="B58" s="31">
        <v>9122</v>
      </c>
      <c r="C58" s="31">
        <v>2388</v>
      </c>
      <c r="D58" s="31">
        <v>18158</v>
      </c>
      <c r="E58" s="31">
        <v>3840</v>
      </c>
      <c r="F58" s="31">
        <v>11625.62</v>
      </c>
      <c r="G58" s="32">
        <v>1564.22</v>
      </c>
      <c r="H58" s="31">
        <v>6835</v>
      </c>
      <c r="I58" s="32">
        <v>697</v>
      </c>
      <c r="J58" s="31">
        <v>3214.8</v>
      </c>
      <c r="K58" s="32">
        <v>190</v>
      </c>
      <c r="L58" s="31">
        <v>1306</v>
      </c>
      <c r="M58" s="32">
        <v>179</v>
      </c>
    </row>
    <row r="59" spans="1:13" x14ac:dyDescent="0.3">
      <c r="A59" s="30" t="s">
        <v>68</v>
      </c>
      <c r="B59" s="31">
        <v>0</v>
      </c>
      <c r="C59" s="31">
        <v>0</v>
      </c>
      <c r="D59" s="31">
        <v>32</v>
      </c>
      <c r="E59" s="31">
        <v>6</v>
      </c>
      <c r="F59" s="31">
        <v>190</v>
      </c>
      <c r="G59" s="32">
        <v>0</v>
      </c>
      <c r="H59" s="31">
        <v>0</v>
      </c>
      <c r="I59" s="32">
        <v>0</v>
      </c>
      <c r="J59" s="31">
        <v>0</v>
      </c>
      <c r="K59" s="32">
        <v>0</v>
      </c>
      <c r="L59" s="31">
        <v>0</v>
      </c>
      <c r="M59" s="32">
        <v>0</v>
      </c>
    </row>
    <row r="60" spans="1:13" x14ac:dyDescent="0.3">
      <c r="A60" s="30" t="s">
        <v>69</v>
      </c>
      <c r="B60" s="31">
        <v>0</v>
      </c>
      <c r="C60" s="31">
        <v>0</v>
      </c>
      <c r="D60" s="31">
        <v>0</v>
      </c>
      <c r="E60" s="31">
        <v>0</v>
      </c>
      <c r="F60" s="31">
        <v>1095</v>
      </c>
      <c r="G60" s="32">
        <v>55</v>
      </c>
      <c r="H60" s="31">
        <v>0</v>
      </c>
      <c r="I60" s="32">
        <v>0</v>
      </c>
      <c r="J60" s="31">
        <v>0</v>
      </c>
      <c r="K60" s="32">
        <v>0</v>
      </c>
      <c r="L60" s="31">
        <v>0</v>
      </c>
      <c r="M60" s="32">
        <v>0</v>
      </c>
    </row>
    <row r="61" spans="1:13" x14ac:dyDescent="0.3">
      <c r="A61" s="30" t="s">
        <v>70</v>
      </c>
      <c r="B61" s="31">
        <v>28243</v>
      </c>
      <c r="C61" s="31">
        <v>6247</v>
      </c>
      <c r="D61" s="31">
        <v>12108</v>
      </c>
      <c r="E61" s="31">
        <v>3508</v>
      </c>
      <c r="F61" s="31">
        <v>19384</v>
      </c>
      <c r="G61" s="32">
        <v>1792</v>
      </c>
      <c r="H61" s="31">
        <v>62019</v>
      </c>
      <c r="I61" s="32">
        <v>6175</v>
      </c>
      <c r="J61" s="31">
        <v>46827.97</v>
      </c>
      <c r="K61" s="32">
        <v>3936.87</v>
      </c>
      <c r="L61" s="31">
        <v>11409</v>
      </c>
      <c r="M61" s="32">
        <v>267</v>
      </c>
    </row>
    <row r="62" spans="1:13" x14ac:dyDescent="0.3">
      <c r="A62" s="30" t="s">
        <v>71</v>
      </c>
      <c r="B62" s="31">
        <v>3636</v>
      </c>
      <c r="C62" s="31">
        <v>94</v>
      </c>
      <c r="D62" s="31">
        <v>3343</v>
      </c>
      <c r="E62" s="31">
        <v>117</v>
      </c>
      <c r="F62" s="31">
        <v>3127</v>
      </c>
      <c r="G62" s="32">
        <v>110</v>
      </c>
      <c r="H62" s="31">
        <v>5290</v>
      </c>
      <c r="I62" s="32">
        <v>205</v>
      </c>
      <c r="J62" s="31">
        <v>5537</v>
      </c>
      <c r="K62" s="32">
        <v>699</v>
      </c>
      <c r="L62" s="31">
        <v>7716</v>
      </c>
      <c r="M62" s="32">
        <v>2297</v>
      </c>
    </row>
    <row r="63" spans="1:13" x14ac:dyDescent="0.3">
      <c r="A63" s="30" t="s">
        <v>72</v>
      </c>
      <c r="B63" s="31">
        <v>36463</v>
      </c>
      <c r="C63" s="31">
        <v>1947</v>
      </c>
      <c r="D63" s="31">
        <v>6635</v>
      </c>
      <c r="E63" s="31">
        <v>0</v>
      </c>
      <c r="F63" s="31">
        <v>6141.52</v>
      </c>
      <c r="G63" s="32">
        <v>90</v>
      </c>
      <c r="H63" s="31">
        <v>13220.82</v>
      </c>
      <c r="I63" s="32">
        <v>99</v>
      </c>
      <c r="J63" s="31">
        <v>4693.1000000000004</v>
      </c>
      <c r="K63" s="32">
        <v>878.25</v>
      </c>
      <c r="L63" s="31">
        <v>0</v>
      </c>
      <c r="M63" s="32">
        <v>0</v>
      </c>
    </row>
    <row r="64" spans="1:13" x14ac:dyDescent="0.3">
      <c r="A64" s="30" t="s">
        <v>73</v>
      </c>
      <c r="B64" s="31">
        <v>2430</v>
      </c>
      <c r="C64" s="31">
        <v>203</v>
      </c>
      <c r="D64" s="31">
        <v>1654</v>
      </c>
      <c r="E64" s="31">
        <v>106</v>
      </c>
      <c r="F64" s="31">
        <v>114</v>
      </c>
      <c r="G64" s="32">
        <v>51</v>
      </c>
      <c r="H64" s="31">
        <v>285.12</v>
      </c>
      <c r="I64" s="32">
        <v>0</v>
      </c>
      <c r="J64" s="31">
        <v>0</v>
      </c>
      <c r="K64" s="32">
        <v>0</v>
      </c>
      <c r="L64" s="31">
        <v>287</v>
      </c>
      <c r="M64" s="32">
        <v>0</v>
      </c>
    </row>
    <row r="65" spans="1:13" x14ac:dyDescent="0.3">
      <c r="A65" s="30" t="s">
        <v>74</v>
      </c>
      <c r="B65" s="31">
        <v>31202</v>
      </c>
      <c r="C65" s="31">
        <v>2458</v>
      </c>
      <c r="D65" s="31">
        <v>20020</v>
      </c>
      <c r="E65" s="31">
        <v>2583</v>
      </c>
      <c r="F65" s="31">
        <v>0</v>
      </c>
      <c r="G65" s="32">
        <v>0</v>
      </c>
      <c r="H65" s="31">
        <v>0</v>
      </c>
      <c r="I65" s="32">
        <v>0</v>
      </c>
      <c r="J65" s="31">
        <v>0</v>
      </c>
      <c r="K65" s="32">
        <v>0</v>
      </c>
      <c r="L65" s="31">
        <v>0</v>
      </c>
      <c r="M65" s="32">
        <v>0</v>
      </c>
    </row>
    <row r="66" spans="1:13" x14ac:dyDescent="0.3">
      <c r="A66" s="30" t="s">
        <v>75</v>
      </c>
      <c r="B66" s="31">
        <v>0</v>
      </c>
      <c r="C66" s="31">
        <v>0</v>
      </c>
      <c r="D66" s="31">
        <v>2471</v>
      </c>
      <c r="E66" s="31">
        <v>481</v>
      </c>
      <c r="F66" s="31">
        <v>2820</v>
      </c>
      <c r="G66" s="32">
        <v>334</v>
      </c>
      <c r="H66" s="31">
        <v>453</v>
      </c>
      <c r="I66" s="32">
        <v>0</v>
      </c>
      <c r="J66" s="31">
        <v>203</v>
      </c>
      <c r="K66" s="32">
        <v>0</v>
      </c>
      <c r="L66" s="31">
        <v>203</v>
      </c>
      <c r="M66" s="32">
        <v>0</v>
      </c>
    </row>
    <row r="67" spans="1:13" x14ac:dyDescent="0.3">
      <c r="A67" s="30" t="s">
        <v>76</v>
      </c>
      <c r="B67" s="31">
        <v>11834</v>
      </c>
      <c r="C67" s="31">
        <v>3044</v>
      </c>
      <c r="D67" s="31">
        <v>10887</v>
      </c>
      <c r="E67" s="31">
        <v>2331</v>
      </c>
      <c r="F67" s="31">
        <v>5104</v>
      </c>
      <c r="G67" s="32">
        <v>263</v>
      </c>
      <c r="H67" s="31">
        <v>1184</v>
      </c>
      <c r="I67" s="32">
        <v>170</v>
      </c>
      <c r="J67" s="31">
        <v>300</v>
      </c>
      <c r="K67" s="32">
        <v>70</v>
      </c>
      <c r="L67" s="31">
        <v>0</v>
      </c>
      <c r="M67" s="32">
        <v>0</v>
      </c>
    </row>
    <row r="68" spans="1:13" x14ac:dyDescent="0.3">
      <c r="A68" s="30" t="s">
        <v>77</v>
      </c>
      <c r="B68" s="31">
        <v>222</v>
      </c>
      <c r="C68" s="31">
        <v>5</v>
      </c>
      <c r="D68" s="31">
        <v>0</v>
      </c>
      <c r="E68" s="31">
        <v>0</v>
      </c>
      <c r="F68" s="31">
        <v>0</v>
      </c>
      <c r="G68" s="32">
        <v>0</v>
      </c>
      <c r="H68" s="31">
        <v>0</v>
      </c>
      <c r="I68" s="32">
        <v>0</v>
      </c>
      <c r="J68" s="31">
        <v>0</v>
      </c>
      <c r="K68" s="32">
        <v>0</v>
      </c>
      <c r="L68" s="31">
        <v>0</v>
      </c>
      <c r="M68" s="32">
        <v>0</v>
      </c>
    </row>
    <row r="69" spans="1:13" x14ac:dyDescent="0.3">
      <c r="A69" s="30" t="s">
        <v>78</v>
      </c>
      <c r="B69" s="31">
        <v>50</v>
      </c>
      <c r="C69" s="31">
        <v>0</v>
      </c>
      <c r="D69" s="31">
        <v>90</v>
      </c>
      <c r="E69" s="31">
        <v>5</v>
      </c>
      <c r="F69" s="31">
        <v>6699</v>
      </c>
      <c r="G69" s="32">
        <v>0</v>
      </c>
      <c r="H69" s="31">
        <v>0</v>
      </c>
      <c r="I69" s="32">
        <v>0</v>
      </c>
      <c r="J69" s="31">
        <v>2940</v>
      </c>
      <c r="K69" s="32">
        <v>0</v>
      </c>
      <c r="L69" s="31">
        <v>0</v>
      </c>
      <c r="M69" s="32">
        <v>0</v>
      </c>
    </row>
    <row r="70" spans="1:13" x14ac:dyDescent="0.3">
      <c r="A70" s="30" t="s">
        <v>3</v>
      </c>
      <c r="B70" s="31">
        <v>4605905</v>
      </c>
      <c r="C70" s="31">
        <v>876809</v>
      </c>
      <c r="D70" s="31">
        <v>4717891</v>
      </c>
      <c r="E70" s="31">
        <v>1065685</v>
      </c>
      <c r="F70" s="31">
        <v>4441568.3159999996</v>
      </c>
      <c r="G70" s="32">
        <v>882775.84</v>
      </c>
      <c r="H70" s="31">
        <v>4048655.42</v>
      </c>
      <c r="I70" s="32">
        <v>715986.5</v>
      </c>
      <c r="J70" s="31">
        <v>3811743.22</v>
      </c>
      <c r="K70" s="32">
        <v>791573.31</v>
      </c>
      <c r="L70" s="31">
        <v>3490619.7</v>
      </c>
      <c r="M70" s="32">
        <v>907456</v>
      </c>
    </row>
    <row r="71" spans="1:13" x14ac:dyDescent="0.3">
      <c r="A71" s="30" t="s">
        <v>79</v>
      </c>
      <c r="B71" s="31">
        <v>1177</v>
      </c>
      <c r="C71" s="31">
        <v>750</v>
      </c>
      <c r="D71" s="31">
        <v>1710</v>
      </c>
      <c r="E71" s="31">
        <v>3875</v>
      </c>
      <c r="F71" s="31">
        <v>61032</v>
      </c>
      <c r="G71" s="32">
        <v>60</v>
      </c>
      <c r="H71" s="31">
        <v>220</v>
      </c>
      <c r="I71" s="32">
        <v>0</v>
      </c>
      <c r="J71" s="31">
        <v>0</v>
      </c>
      <c r="K71" s="32">
        <v>0</v>
      </c>
      <c r="L71" s="31">
        <v>0</v>
      </c>
      <c r="M71" s="32">
        <v>0</v>
      </c>
    </row>
    <row r="72" spans="1:13" x14ac:dyDescent="0.3">
      <c r="A72" s="30" t="s">
        <v>80</v>
      </c>
      <c r="B72" s="31">
        <v>4347</v>
      </c>
      <c r="C72" s="31">
        <v>869</v>
      </c>
      <c r="D72" s="31">
        <v>0</v>
      </c>
      <c r="E72" s="31">
        <v>869</v>
      </c>
      <c r="F72" s="31">
        <v>0</v>
      </c>
      <c r="G72" s="32">
        <v>0</v>
      </c>
      <c r="H72" s="31">
        <v>0</v>
      </c>
      <c r="I72" s="32">
        <v>0</v>
      </c>
      <c r="J72" s="31">
        <v>0</v>
      </c>
      <c r="K72" s="32">
        <v>0</v>
      </c>
      <c r="L72" s="31">
        <v>0</v>
      </c>
      <c r="M72" s="32">
        <v>0</v>
      </c>
    </row>
    <row r="73" spans="1:13" x14ac:dyDescent="0.3">
      <c r="A73" s="33" t="s">
        <v>81</v>
      </c>
      <c r="B73" s="31">
        <v>0</v>
      </c>
      <c r="C73" s="31">
        <v>0</v>
      </c>
      <c r="D73" s="31">
        <v>79116</v>
      </c>
      <c r="E73" s="31">
        <v>5810</v>
      </c>
      <c r="F73" s="31">
        <v>77868.55</v>
      </c>
      <c r="G73" s="32">
        <v>3945.08</v>
      </c>
      <c r="H73" s="31">
        <v>4299.2</v>
      </c>
      <c r="I73" s="32">
        <v>1438</v>
      </c>
      <c r="J73" s="31">
        <v>14739.55</v>
      </c>
      <c r="K73" s="32">
        <v>630.70000000000005</v>
      </c>
      <c r="L73" s="31">
        <v>77324</v>
      </c>
      <c r="M73" s="32">
        <v>6897</v>
      </c>
    </row>
    <row r="74" spans="1:13" x14ac:dyDescent="0.3"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</row>
    <row r="75" spans="1:13" x14ac:dyDescent="0.3">
      <c r="A75" s="35" t="s">
        <v>82</v>
      </c>
      <c r="B75" s="34">
        <v>52812870</v>
      </c>
      <c r="C75" s="34">
        <v>14650695</v>
      </c>
      <c r="D75" s="34">
        <v>50672424</v>
      </c>
      <c r="E75" s="34">
        <v>12132003</v>
      </c>
      <c r="F75" s="34">
        <v>44954271.928000003</v>
      </c>
      <c r="G75" s="34">
        <v>11025935.226000002</v>
      </c>
      <c r="H75" s="34">
        <v>42619122.599000007</v>
      </c>
      <c r="I75" s="34">
        <v>10248727.059999999</v>
      </c>
      <c r="J75" s="34">
        <v>38204285.449999996</v>
      </c>
      <c r="K75" s="34">
        <v>9609666.2799999975</v>
      </c>
      <c r="L75" s="34">
        <v>35800309.050000004</v>
      </c>
      <c r="M75" s="34">
        <v>8159741.3100000005</v>
      </c>
    </row>
    <row r="76" spans="1:13" x14ac:dyDescent="0.3">
      <c r="A76" s="25" t="s">
        <v>86</v>
      </c>
      <c r="B76" s="34">
        <f>B75-B20</f>
        <v>11925279</v>
      </c>
      <c r="C76" s="34">
        <f t="shared" ref="C76:M76" si="0">C75-C20</f>
        <v>2846958</v>
      </c>
      <c r="D76" s="34">
        <f t="shared" si="0"/>
        <v>13238604</v>
      </c>
      <c r="E76" s="34">
        <f t="shared" si="0"/>
        <v>2993437</v>
      </c>
      <c r="F76" s="34">
        <f t="shared" si="0"/>
        <v>12272655.198000003</v>
      </c>
      <c r="G76" s="34">
        <f t="shared" si="0"/>
        <v>2977035.2800000012</v>
      </c>
      <c r="H76" s="34">
        <f t="shared" si="0"/>
        <v>11207843.009000007</v>
      </c>
      <c r="I76" s="34">
        <f t="shared" si="0"/>
        <v>2177511.7599999988</v>
      </c>
      <c r="J76" s="34">
        <f t="shared" si="0"/>
        <v>10612066.009999994</v>
      </c>
      <c r="K76" s="34">
        <f t="shared" si="0"/>
        <v>2005943.5199999977</v>
      </c>
      <c r="L76" s="34">
        <f t="shared" si="0"/>
        <v>9572857.5600000061</v>
      </c>
      <c r="M76" s="34">
        <f t="shared" si="0"/>
        <v>2095656.3200000003</v>
      </c>
    </row>
    <row r="77" spans="1:13" x14ac:dyDescent="0.3">
      <c r="B77" s="36"/>
      <c r="C77" s="34"/>
      <c r="D77" s="36"/>
      <c r="E77" s="34"/>
      <c r="F77" s="36"/>
      <c r="G77" s="34"/>
      <c r="H77" s="36"/>
      <c r="I77" s="34"/>
      <c r="J77" s="36"/>
      <c r="K77" s="34"/>
      <c r="L77" s="34"/>
      <c r="M77" s="34"/>
    </row>
    <row r="78" spans="1:13" x14ac:dyDescent="0.3">
      <c r="A78" s="37" t="s">
        <v>83</v>
      </c>
    </row>
    <row r="79" spans="1:13" x14ac:dyDescent="0.3">
      <c r="A79" s="38" t="s">
        <v>84</v>
      </c>
    </row>
    <row r="80" spans="1:13" x14ac:dyDescent="0.3">
      <c r="A80" s="38" t="s">
        <v>85</v>
      </c>
    </row>
    <row r="83" spans="2:6" x14ac:dyDescent="0.3">
      <c r="B83" s="25" t="s">
        <v>89</v>
      </c>
      <c r="C83" s="25" t="s">
        <v>90</v>
      </c>
      <c r="D83" s="25" t="s">
        <v>91</v>
      </c>
      <c r="E83" s="25" t="s">
        <v>92</v>
      </c>
    </row>
    <row r="84" spans="2:6" x14ac:dyDescent="0.3">
      <c r="B84" s="34">
        <f>B76+C76</f>
        <v>14772237</v>
      </c>
      <c r="C84" s="34">
        <f>J76+K76</f>
        <v>12618009.529999992</v>
      </c>
      <c r="D84" s="39">
        <f>(B84-C84)/C84</f>
        <v>0.17072641012659068</v>
      </c>
      <c r="E84" s="39">
        <f>(B84/C84)^(1/8)-1</f>
        <v>1.9898438701957177E-2</v>
      </c>
    </row>
    <row r="86" spans="2:6" x14ac:dyDescent="0.3">
      <c r="B86" s="25" t="s">
        <v>93</v>
      </c>
    </row>
    <row r="87" spans="2:6" x14ac:dyDescent="0.3">
      <c r="B87" s="25">
        <v>2013</v>
      </c>
      <c r="C87" s="25">
        <v>2011</v>
      </c>
      <c r="D87" s="25">
        <v>2009</v>
      </c>
      <c r="E87" s="25">
        <v>2007</v>
      </c>
      <c r="F87" s="25">
        <v>2005</v>
      </c>
    </row>
    <row r="88" spans="2:6" x14ac:dyDescent="0.3">
      <c r="B88" s="34">
        <f>B76+C76</f>
        <v>14772237</v>
      </c>
      <c r="C88" s="34">
        <f>D76+E76</f>
        <v>16232041</v>
      </c>
      <c r="D88" s="34">
        <f>F76+G76</f>
        <v>15249690.478000004</v>
      </c>
      <c r="E88" s="34">
        <f>H76+I76</f>
        <v>13385354.769000005</v>
      </c>
      <c r="F88" s="34">
        <f>J76+K76</f>
        <v>12618009.529999992</v>
      </c>
    </row>
  </sheetData>
  <mergeCells count="8">
    <mergeCell ref="L4:M4"/>
    <mergeCell ref="B6:M6"/>
    <mergeCell ref="A4:A7"/>
    <mergeCell ref="B4:C4"/>
    <mergeCell ref="D4:E4"/>
    <mergeCell ref="F4:G4"/>
    <mergeCell ref="H4:I4"/>
    <mergeCell ref="J4:K4"/>
  </mergeCells>
  <pageMargins left="0.7" right="0.7" top="0.78740157499999996" bottom="0.78740157499999996" header="0.3" footer="0.3"/>
  <pageSetup paperSize="8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tabSelected="1" zoomScaleNormal="100" workbookViewId="0">
      <selection activeCell="B25" sqref="B25"/>
    </sheetView>
  </sheetViews>
  <sheetFormatPr baseColWidth="10" defaultRowHeight="12.75" x14ac:dyDescent="0.2"/>
  <cols>
    <col min="1" max="1" width="46" style="1" customWidth="1"/>
    <col min="2" max="6" width="11.42578125" style="1"/>
    <col min="7" max="7" width="43" style="1" customWidth="1"/>
    <col min="8" max="16384" width="11.42578125" style="1"/>
  </cols>
  <sheetData>
    <row r="1" spans="1:18" ht="15" x14ac:dyDescent="0.25">
      <c r="A1" s="44" t="s">
        <v>96</v>
      </c>
      <c r="B1" s="42"/>
      <c r="C1" s="42"/>
      <c r="D1" s="42"/>
      <c r="E1" s="42"/>
      <c r="F1" s="42"/>
      <c r="G1" s="42"/>
      <c r="H1" s="43"/>
      <c r="I1" s="43"/>
      <c r="J1" s="43"/>
      <c r="K1" s="43"/>
      <c r="L1" s="24"/>
      <c r="M1" s="24"/>
      <c r="N1" s="24"/>
      <c r="O1" s="24"/>
      <c r="P1" s="24"/>
      <c r="Q1" s="24"/>
      <c r="R1" s="24"/>
    </row>
    <row r="2" spans="1:18" ht="15" x14ac:dyDescent="0.25">
      <c r="A2" s="44" t="s">
        <v>97</v>
      </c>
      <c r="B2" s="42"/>
      <c r="C2" s="42"/>
      <c r="D2" s="42"/>
      <c r="E2" s="42"/>
      <c r="F2" s="42"/>
      <c r="G2" s="42"/>
      <c r="H2" s="43"/>
      <c r="I2" s="43"/>
      <c r="J2" s="43"/>
      <c r="K2" s="43"/>
      <c r="L2" s="24"/>
      <c r="M2" s="24"/>
      <c r="N2" s="24"/>
      <c r="O2" s="24"/>
      <c r="P2" s="24"/>
      <c r="Q2" s="24"/>
      <c r="R2" s="24"/>
    </row>
    <row r="3" spans="1:18" ht="15" x14ac:dyDescent="0.25">
      <c r="A3" s="42"/>
      <c r="B3" s="42"/>
      <c r="C3" s="42"/>
      <c r="D3" s="42"/>
      <c r="E3" s="42"/>
      <c r="F3" s="42"/>
      <c r="G3" s="42"/>
      <c r="H3" s="43"/>
      <c r="I3" s="43"/>
      <c r="J3" s="43"/>
      <c r="K3" s="43"/>
      <c r="L3" s="24"/>
      <c r="M3" s="24"/>
      <c r="N3" s="24"/>
      <c r="O3" s="24"/>
      <c r="P3" s="24"/>
      <c r="Q3" s="24"/>
      <c r="R3" s="24"/>
    </row>
    <row r="4" spans="1:18" ht="14.25" x14ac:dyDescent="0.2">
      <c r="A4" s="41" t="s">
        <v>100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24"/>
      <c r="M4" s="24"/>
      <c r="N4" s="24"/>
      <c r="O4" s="24"/>
      <c r="P4" s="24"/>
      <c r="Q4" s="24"/>
      <c r="R4" s="24"/>
    </row>
    <row r="5" spans="1:18" x14ac:dyDescent="0.2"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</row>
    <row r="6" spans="1:18" ht="15" x14ac:dyDescent="0.25">
      <c r="A6" s="45"/>
      <c r="B6" s="51">
        <v>2005</v>
      </c>
      <c r="C6" s="51">
        <v>2007</v>
      </c>
      <c r="D6" s="51">
        <v>2009</v>
      </c>
      <c r="E6" s="51">
        <v>2011</v>
      </c>
      <c r="F6" s="51">
        <v>2013</v>
      </c>
      <c r="G6" s="57" t="s">
        <v>95</v>
      </c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</row>
    <row r="7" spans="1:18" ht="30" x14ac:dyDescent="0.25">
      <c r="A7" s="40" t="s">
        <v>102</v>
      </c>
      <c r="B7" s="49">
        <v>100</v>
      </c>
      <c r="C7" s="49">
        <v>82.456140350877206</v>
      </c>
      <c r="D7" s="49">
        <v>99.122807017543906</v>
      </c>
      <c r="E7" s="49">
        <v>129.508771929825</v>
      </c>
      <c r="F7" s="49">
        <v>151.52491228070201</v>
      </c>
      <c r="G7" s="50">
        <v>17.27384</v>
      </c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</row>
    <row r="8" spans="1:18" ht="30" x14ac:dyDescent="0.25">
      <c r="A8" s="40" t="s">
        <v>87</v>
      </c>
      <c r="B8" s="49">
        <v>100</v>
      </c>
      <c r="C8" s="49">
        <v>112.17911049416399</v>
      </c>
      <c r="D8" s="49">
        <v>115.72503570028</v>
      </c>
      <c r="E8" s="49">
        <v>132.32316877711</v>
      </c>
      <c r="F8" s="49">
        <v>149.70853088854099</v>
      </c>
      <c r="G8" s="50">
        <v>52.691327999999999</v>
      </c>
    </row>
    <row r="9" spans="1:18" ht="30" x14ac:dyDescent="0.25">
      <c r="A9" s="40" t="s">
        <v>88</v>
      </c>
      <c r="B9" s="49">
        <v>100</v>
      </c>
      <c r="C9" s="49">
        <v>106.08134933783001</v>
      </c>
      <c r="D9" s="49">
        <v>120.85654588977</v>
      </c>
      <c r="E9" s="49">
        <v>128.641850851416</v>
      </c>
      <c r="F9" s="49">
        <v>117.07264101265901</v>
      </c>
      <c r="G9" s="50">
        <v>14.772237000000001</v>
      </c>
    </row>
    <row r="10" spans="1:18" ht="15" x14ac:dyDescent="0.25">
      <c r="A10" s="48" t="s">
        <v>99</v>
      </c>
      <c r="B10" s="52"/>
      <c r="C10" s="52"/>
      <c r="D10" s="52"/>
      <c r="E10" s="52"/>
      <c r="F10" s="52"/>
      <c r="G10" s="52"/>
    </row>
    <row r="11" spans="1:18" ht="15" x14ac:dyDescent="0.25">
      <c r="A11" s="59" t="s">
        <v>101</v>
      </c>
      <c r="B11" s="58"/>
      <c r="C11" s="58"/>
      <c r="D11" s="58"/>
      <c r="E11" s="58"/>
      <c r="F11" s="58"/>
      <c r="G11" s="58"/>
    </row>
    <row r="12" spans="1:18" ht="31.5" customHeight="1" x14ac:dyDescent="0.2">
      <c r="A12" s="56" t="s">
        <v>94</v>
      </c>
      <c r="B12" s="56"/>
      <c r="C12" s="56"/>
      <c r="D12" s="56"/>
      <c r="E12" s="56"/>
      <c r="F12" s="56"/>
      <c r="G12" s="56"/>
    </row>
    <row r="13" spans="1:18" ht="15" x14ac:dyDescent="0.25">
      <c r="A13" s="46" t="s">
        <v>98</v>
      </c>
      <c r="B13" s="47"/>
      <c r="C13" s="47"/>
      <c r="D13" s="47"/>
      <c r="E13" s="47"/>
      <c r="F13" s="47"/>
      <c r="G13" s="47"/>
    </row>
  </sheetData>
  <mergeCells count="1">
    <mergeCell ref="A12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DEU_MNU_95_13</vt:lpstr>
      <vt:lpstr>Inward</vt:lpstr>
      <vt:lpstr>Abb_B3-4-2_2017</vt:lpstr>
    </vt:vector>
  </TitlesOfParts>
  <Company>DIW-Berlin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hbelitz</dc:creator>
  <cp:lastModifiedBy>Victor, Vincent</cp:lastModifiedBy>
  <cp:lastPrinted>2016-07-26T15:25:45Z</cp:lastPrinted>
  <dcterms:created xsi:type="dcterms:W3CDTF">2009-08-27T08:26:53Z</dcterms:created>
  <dcterms:modified xsi:type="dcterms:W3CDTF">2017-02-02T10:27:35Z</dcterms:modified>
</cp:coreProperties>
</file>